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9d0cf982effce325/martinlosa.com/hojas de cálculo/"/>
    </mc:Choice>
  </mc:AlternateContent>
  <xr:revisionPtr revIDLastSave="1115" documentId="11_F25DC773A252ABDACC104852791C5EE45BDE58E6" xr6:coauthVersionLast="47" xr6:coauthVersionMax="47" xr10:uidLastSave="{1D36BEA8-3AE1-4138-B910-5C85E258BDE0}"/>
  <bookViews>
    <workbookView xWindow="-108" yWindow="-108" windowWidth="30936" windowHeight="12456" activeTab="1" xr2:uid="{00000000-000D-0000-FFFF-FFFF00000000}"/>
  </bookViews>
  <sheets>
    <sheet name="Calculo ahorro" sheetId="4" r:id="rId1"/>
    <sheet name="Mi cartera " sheetId="1" r:id="rId2"/>
    <sheet name="Seguimiento anual" sheetId="2" r:id="rId3"/>
    <sheet name="Mi cartera VS World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M37" i="2"/>
  <c r="C4" i="6"/>
  <c r="I37" i="2"/>
  <c r="I49" i="2"/>
  <c r="I61" i="2"/>
  <c r="I73" i="2"/>
  <c r="I85" i="2"/>
  <c r="I97" i="2"/>
  <c r="I109" i="2"/>
  <c r="I121" i="2"/>
  <c r="I133" i="2"/>
  <c r="I145" i="2"/>
  <c r="I157" i="2"/>
  <c r="I169" i="2"/>
  <c r="I181" i="2"/>
  <c r="I193" i="2"/>
  <c r="I205" i="2"/>
  <c r="I217" i="2"/>
  <c r="I229" i="2"/>
  <c r="I241" i="2"/>
  <c r="I253" i="2"/>
  <c r="I265" i="2"/>
  <c r="I277" i="2"/>
  <c r="I289" i="2"/>
  <c r="I301" i="2"/>
  <c r="I313" i="2"/>
  <c r="I325" i="2"/>
  <c r="I337" i="2"/>
  <c r="I349" i="2"/>
  <c r="I361" i="2"/>
  <c r="I373" i="2"/>
  <c r="C8" i="6" l="1"/>
  <c r="C7" i="6"/>
  <c r="C6" i="6"/>
  <c r="C5" i="6"/>
  <c r="D266" i="2"/>
  <c r="G266" i="2" s="1"/>
  <c r="F266" i="2"/>
  <c r="H266" i="2"/>
  <c r="D267" i="2"/>
  <c r="G267" i="2" s="1"/>
  <c r="F267" i="2"/>
  <c r="H267" i="2"/>
  <c r="D268" i="2"/>
  <c r="G268" i="2" s="1"/>
  <c r="F268" i="2"/>
  <c r="H268" i="2"/>
  <c r="D269" i="2"/>
  <c r="G269" i="2" s="1"/>
  <c r="F269" i="2"/>
  <c r="H269" i="2"/>
  <c r="D270" i="2"/>
  <c r="G270" i="2" s="1"/>
  <c r="F270" i="2"/>
  <c r="H270" i="2"/>
  <c r="D271" i="2"/>
  <c r="G271" i="2" s="1"/>
  <c r="F271" i="2"/>
  <c r="H271" i="2"/>
  <c r="D272" i="2"/>
  <c r="G272" i="2" s="1"/>
  <c r="F272" i="2"/>
  <c r="H272" i="2"/>
  <c r="D273" i="2"/>
  <c r="G273" i="2" s="1"/>
  <c r="F273" i="2"/>
  <c r="H273" i="2"/>
  <c r="D274" i="2"/>
  <c r="G274" i="2" s="1"/>
  <c r="F274" i="2"/>
  <c r="H274" i="2"/>
  <c r="D275" i="2"/>
  <c r="G275" i="2" s="1"/>
  <c r="F275" i="2"/>
  <c r="H275" i="2"/>
  <c r="D276" i="2"/>
  <c r="G276" i="2" s="1"/>
  <c r="F276" i="2"/>
  <c r="H276" i="2"/>
  <c r="D277" i="2"/>
  <c r="G277" i="2" s="1"/>
  <c r="F277" i="2"/>
  <c r="H277" i="2"/>
  <c r="M277" i="2"/>
  <c r="D278" i="2"/>
  <c r="G278" i="2" s="1"/>
  <c r="F278" i="2"/>
  <c r="H278" i="2"/>
  <c r="D279" i="2"/>
  <c r="G279" i="2" s="1"/>
  <c r="F279" i="2"/>
  <c r="H279" i="2"/>
  <c r="D280" i="2"/>
  <c r="G280" i="2" s="1"/>
  <c r="F280" i="2"/>
  <c r="H280" i="2"/>
  <c r="D281" i="2"/>
  <c r="G281" i="2" s="1"/>
  <c r="F281" i="2"/>
  <c r="H281" i="2"/>
  <c r="D282" i="2"/>
  <c r="G282" i="2" s="1"/>
  <c r="F282" i="2"/>
  <c r="H282" i="2"/>
  <c r="D283" i="2"/>
  <c r="G283" i="2" s="1"/>
  <c r="F283" i="2"/>
  <c r="H283" i="2"/>
  <c r="D284" i="2"/>
  <c r="G284" i="2" s="1"/>
  <c r="F284" i="2"/>
  <c r="H284" i="2"/>
  <c r="D285" i="2"/>
  <c r="G285" i="2" s="1"/>
  <c r="F285" i="2"/>
  <c r="H285" i="2"/>
  <c r="D286" i="2"/>
  <c r="G286" i="2" s="1"/>
  <c r="H286" i="2"/>
  <c r="F286" i="2" s="1"/>
  <c r="D287" i="2"/>
  <c r="G287" i="2" s="1"/>
  <c r="F287" i="2"/>
  <c r="H287" i="2"/>
  <c r="D288" i="2"/>
  <c r="G288" i="2" s="1"/>
  <c r="F288" i="2"/>
  <c r="H288" i="2"/>
  <c r="D289" i="2"/>
  <c r="G289" i="2" s="1"/>
  <c r="F289" i="2"/>
  <c r="H289" i="2"/>
  <c r="M289" i="2"/>
  <c r="D290" i="2"/>
  <c r="G290" i="2" s="1"/>
  <c r="F290" i="2"/>
  <c r="H290" i="2"/>
  <c r="D291" i="2"/>
  <c r="G291" i="2" s="1"/>
  <c r="F291" i="2"/>
  <c r="H291" i="2"/>
  <c r="D292" i="2"/>
  <c r="G292" i="2" s="1"/>
  <c r="F292" i="2"/>
  <c r="H292" i="2"/>
  <c r="D293" i="2"/>
  <c r="G293" i="2" s="1"/>
  <c r="F293" i="2"/>
  <c r="H293" i="2"/>
  <c r="D294" i="2"/>
  <c r="G294" i="2" s="1"/>
  <c r="F294" i="2"/>
  <c r="H294" i="2"/>
  <c r="D295" i="2"/>
  <c r="G295" i="2" s="1"/>
  <c r="F295" i="2"/>
  <c r="H295" i="2"/>
  <c r="D296" i="2"/>
  <c r="G296" i="2" s="1"/>
  <c r="F296" i="2"/>
  <c r="H296" i="2"/>
  <c r="D297" i="2"/>
  <c r="G297" i="2" s="1"/>
  <c r="F297" i="2"/>
  <c r="H297" i="2"/>
  <c r="D298" i="2"/>
  <c r="G298" i="2" s="1"/>
  <c r="F298" i="2"/>
  <c r="H298" i="2"/>
  <c r="D299" i="2"/>
  <c r="G299" i="2" s="1"/>
  <c r="F299" i="2"/>
  <c r="H299" i="2"/>
  <c r="D300" i="2"/>
  <c r="G300" i="2" s="1"/>
  <c r="F300" i="2"/>
  <c r="H300" i="2"/>
  <c r="D301" i="2"/>
  <c r="G301" i="2" s="1"/>
  <c r="F301" i="2"/>
  <c r="H301" i="2"/>
  <c r="M301" i="2"/>
  <c r="D302" i="2"/>
  <c r="G302" i="2" s="1"/>
  <c r="F302" i="2"/>
  <c r="H302" i="2"/>
  <c r="D303" i="2"/>
  <c r="G303" i="2" s="1"/>
  <c r="F303" i="2"/>
  <c r="H303" i="2"/>
  <c r="D304" i="2"/>
  <c r="G304" i="2" s="1"/>
  <c r="F304" i="2"/>
  <c r="H304" i="2"/>
  <c r="D305" i="2"/>
  <c r="G305" i="2" s="1"/>
  <c r="F305" i="2"/>
  <c r="H305" i="2"/>
  <c r="D306" i="2"/>
  <c r="G306" i="2" s="1"/>
  <c r="F306" i="2"/>
  <c r="H306" i="2"/>
  <c r="D307" i="2"/>
  <c r="G307" i="2" s="1"/>
  <c r="F307" i="2"/>
  <c r="H307" i="2"/>
  <c r="D308" i="2"/>
  <c r="G308" i="2" s="1"/>
  <c r="F308" i="2"/>
  <c r="H308" i="2"/>
  <c r="D309" i="2"/>
  <c r="G309" i="2" s="1"/>
  <c r="F309" i="2"/>
  <c r="D310" i="2"/>
  <c r="G310" i="2" s="1"/>
  <c r="F311" i="2"/>
  <c r="F312" i="2"/>
  <c r="F313" i="2"/>
  <c r="B27" i="6"/>
  <c r="M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M325" i="2"/>
  <c r="C28" i="6" s="1"/>
  <c r="F326" i="2"/>
  <c r="F327" i="2"/>
  <c r="F328" i="2"/>
  <c r="F329" i="2"/>
  <c r="F330" i="2"/>
  <c r="F331" i="2"/>
  <c r="F332" i="2"/>
  <c r="F333" i="2"/>
  <c r="D334" i="2"/>
  <c r="G334" i="2" s="1"/>
  <c r="H334" i="2"/>
  <c r="F334" i="2" s="1"/>
  <c r="D335" i="2"/>
  <c r="G335" i="2" s="1"/>
  <c r="F335" i="2"/>
  <c r="F336" i="2"/>
  <c r="F337" i="2"/>
  <c r="M337" i="2"/>
  <c r="C29" i="6" s="1"/>
  <c r="F338" i="2"/>
  <c r="F339" i="2"/>
  <c r="F340" i="2"/>
  <c r="F341" i="2"/>
  <c r="F342" i="2"/>
  <c r="F343" i="2"/>
  <c r="F344" i="2"/>
  <c r="F345" i="2"/>
  <c r="F346" i="2"/>
  <c r="F347" i="2"/>
  <c r="F348" i="2"/>
  <c r="F349" i="2"/>
  <c r="M349" i="2"/>
  <c r="C30" i="6" s="1"/>
  <c r="F350" i="2"/>
  <c r="F351" i="2"/>
  <c r="F352" i="2"/>
  <c r="F353" i="2"/>
  <c r="F354" i="2"/>
  <c r="F355" i="2"/>
  <c r="F356" i="2"/>
  <c r="F357" i="2"/>
  <c r="D358" i="2"/>
  <c r="G358" i="2"/>
  <c r="H358" i="2"/>
  <c r="F358" i="2" s="1"/>
  <c r="D359" i="2"/>
  <c r="F359" i="2"/>
  <c r="G359" i="2"/>
  <c r="H359" i="2"/>
  <c r="D360" i="2"/>
  <c r="F360" i="2"/>
  <c r="G360" i="2"/>
  <c r="H360" i="2"/>
  <c r="D361" i="2"/>
  <c r="F361" i="2"/>
  <c r="G361" i="2"/>
  <c r="H361" i="2"/>
  <c r="J361" i="2" s="1"/>
  <c r="M361" i="2"/>
  <c r="C31" i="6" s="1"/>
  <c r="D362" i="2"/>
  <c r="F362" i="2"/>
  <c r="G362" i="2"/>
  <c r="H362" i="2"/>
  <c r="D363" i="2"/>
  <c r="F363" i="2"/>
  <c r="G363" i="2"/>
  <c r="H363" i="2"/>
  <c r="D364" i="2"/>
  <c r="F364" i="2"/>
  <c r="G364" i="2"/>
  <c r="H364" i="2"/>
  <c r="D365" i="2"/>
  <c r="F365" i="2"/>
  <c r="G365" i="2"/>
  <c r="H365" i="2"/>
  <c r="D366" i="2"/>
  <c r="F366" i="2"/>
  <c r="G366" i="2"/>
  <c r="H366" i="2"/>
  <c r="D367" i="2"/>
  <c r="F367" i="2"/>
  <c r="G367" i="2"/>
  <c r="H367" i="2"/>
  <c r="D368" i="2"/>
  <c r="F368" i="2"/>
  <c r="G368" i="2"/>
  <c r="H368" i="2"/>
  <c r="D369" i="2"/>
  <c r="F369" i="2"/>
  <c r="G369" i="2"/>
  <c r="H369" i="2"/>
  <c r="D370" i="2"/>
  <c r="F370" i="2"/>
  <c r="G370" i="2"/>
  <c r="H370" i="2"/>
  <c r="D371" i="2"/>
  <c r="F371" i="2"/>
  <c r="G371" i="2"/>
  <c r="H371" i="2"/>
  <c r="D372" i="2"/>
  <c r="F372" i="2"/>
  <c r="G372" i="2"/>
  <c r="H372" i="2"/>
  <c r="D373" i="2"/>
  <c r="F373" i="2"/>
  <c r="G373" i="2"/>
  <c r="H373" i="2"/>
  <c r="J373" i="2" s="1"/>
  <c r="M373" i="2"/>
  <c r="D374" i="2"/>
  <c r="F374" i="2"/>
  <c r="G374" i="2"/>
  <c r="H374" i="2"/>
  <c r="D375" i="2"/>
  <c r="F375" i="2"/>
  <c r="G375" i="2"/>
  <c r="H375" i="2"/>
  <c r="D376" i="2"/>
  <c r="F376" i="2"/>
  <c r="G376" i="2"/>
  <c r="H376" i="2"/>
  <c r="D377" i="2"/>
  <c r="F377" i="2"/>
  <c r="G377" i="2"/>
  <c r="H377" i="2"/>
  <c r="D378" i="2"/>
  <c r="F378" i="2"/>
  <c r="G378" i="2"/>
  <c r="H378" i="2"/>
  <c r="D379" i="2"/>
  <c r="F379" i="2"/>
  <c r="G379" i="2"/>
  <c r="H379" i="2"/>
  <c r="D380" i="2"/>
  <c r="F380" i="2"/>
  <c r="G380" i="2"/>
  <c r="H380" i="2"/>
  <c r="D381" i="2"/>
  <c r="F381" i="2"/>
  <c r="G381" i="2"/>
  <c r="H381" i="2"/>
  <c r="D382" i="2"/>
  <c r="G382" i="2"/>
  <c r="H382" i="2"/>
  <c r="F382" i="2" s="1"/>
  <c r="D383" i="2"/>
  <c r="F383" i="2"/>
  <c r="G383" i="2"/>
  <c r="H383" i="2"/>
  <c r="D384" i="2"/>
  <c r="F384" i="2"/>
  <c r="G384" i="2"/>
  <c r="H384" i="2"/>
  <c r="C27" i="6"/>
  <c r="C26" i="6"/>
  <c r="B26" i="6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B8" i="6"/>
  <c r="B7" i="6"/>
  <c r="B6" i="6"/>
  <c r="B5" i="6"/>
  <c r="M49" i="2"/>
  <c r="M61" i="2"/>
  <c r="M73" i="2"/>
  <c r="M85" i="2"/>
  <c r="M97" i="2"/>
  <c r="M109" i="2"/>
  <c r="M121" i="2"/>
  <c r="M133" i="2"/>
  <c r="M145" i="2"/>
  <c r="M157" i="2"/>
  <c r="M169" i="2"/>
  <c r="M181" i="2"/>
  <c r="M193" i="2"/>
  <c r="M205" i="2"/>
  <c r="M217" i="2"/>
  <c r="M229" i="2"/>
  <c r="M241" i="2"/>
  <c r="M253" i="2"/>
  <c r="M265" i="2"/>
  <c r="M25" i="2"/>
  <c r="C3" i="6" s="1"/>
  <c r="M13" i="2"/>
  <c r="C2" i="6" s="1"/>
  <c r="F8" i="2"/>
  <c r="B3" i="4"/>
  <c r="B4" i="4" s="1"/>
  <c r="G236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3" i="2"/>
  <c r="F264" i="2"/>
  <c r="F265" i="2"/>
  <c r="D28" i="2"/>
  <c r="D54" i="2"/>
  <c r="D55" i="2" s="1"/>
  <c r="D80" i="2"/>
  <c r="D106" i="2"/>
  <c r="D132" i="2"/>
  <c r="G132" i="2" s="1"/>
  <c r="D158" i="2"/>
  <c r="D184" i="2"/>
  <c r="D210" i="2"/>
  <c r="D236" i="2"/>
  <c r="D262" i="2"/>
  <c r="C13" i="1"/>
  <c r="F13" i="1" s="1"/>
  <c r="D13" i="1"/>
  <c r="F3" i="1" s="1"/>
  <c r="G3" i="1" s="1"/>
  <c r="D3" i="4"/>
  <c r="F27" i="2"/>
  <c r="F4" i="2"/>
  <c r="F5" i="2"/>
  <c r="F6" i="2"/>
  <c r="F7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3" i="2"/>
  <c r="D2" i="2"/>
  <c r="D3" i="2" s="1"/>
  <c r="D4" i="2" s="1"/>
  <c r="D5" i="2" s="1"/>
  <c r="D6" i="2" s="1"/>
  <c r="D7" i="2" s="1"/>
  <c r="D8" i="2" s="1"/>
  <c r="D9" i="2" s="1"/>
  <c r="D10" i="2" s="1"/>
  <c r="D11" i="2" s="1"/>
  <c r="G11" i="2" s="1"/>
  <c r="J289" i="2" l="1"/>
  <c r="K289" i="2"/>
  <c r="J277" i="2"/>
  <c r="K277" i="2"/>
  <c r="K373" i="2"/>
  <c r="K361" i="2"/>
  <c r="H335" i="2"/>
  <c r="D311" i="2"/>
  <c r="H309" i="2"/>
  <c r="D336" i="2"/>
  <c r="H310" i="2"/>
  <c r="F310" i="2" s="1"/>
  <c r="J301" i="2"/>
  <c r="K301" i="2"/>
  <c r="H158" i="2"/>
  <c r="F158" i="2" s="1"/>
  <c r="D159" i="2"/>
  <c r="G158" i="2"/>
  <c r="D81" i="2"/>
  <c r="H80" i="2"/>
  <c r="F80" i="2" s="1"/>
  <c r="G80" i="2"/>
  <c r="H210" i="2"/>
  <c r="F210" i="2" s="1"/>
  <c r="D211" i="2"/>
  <c r="G210" i="2"/>
  <c r="D56" i="2"/>
  <c r="G55" i="2"/>
  <c r="H55" i="2"/>
  <c r="D263" i="2"/>
  <c r="H262" i="2"/>
  <c r="F262" i="2" s="1"/>
  <c r="G262" i="2"/>
  <c r="D185" i="2"/>
  <c r="H184" i="2"/>
  <c r="F184" i="2" s="1"/>
  <c r="D133" i="2"/>
  <c r="H132" i="2"/>
  <c r="F132" i="2" s="1"/>
  <c r="G184" i="2"/>
  <c r="D237" i="2"/>
  <c r="H236" i="2"/>
  <c r="F236" i="2" s="1"/>
  <c r="G106" i="2"/>
  <c r="H106" i="2"/>
  <c r="F106" i="2" s="1"/>
  <c r="D107" i="2"/>
  <c r="D29" i="2"/>
  <c r="H28" i="2"/>
  <c r="F28" i="2" s="1"/>
  <c r="G28" i="2"/>
  <c r="G54" i="2"/>
  <c r="H54" i="2"/>
  <c r="F54" i="2" s="1"/>
  <c r="F8" i="1"/>
  <c r="G8" i="1" s="1"/>
  <c r="F7" i="1"/>
  <c r="G7" i="1" s="1"/>
  <c r="F9" i="1"/>
  <c r="G9" i="1" s="1"/>
  <c r="F6" i="1"/>
  <c r="G6" i="1" s="1"/>
  <c r="F10" i="1"/>
  <c r="G10" i="1" s="1"/>
  <c r="F12" i="1"/>
  <c r="G12" i="1" s="1"/>
  <c r="F11" i="1"/>
  <c r="G11" i="1" s="1"/>
  <c r="E10" i="1"/>
  <c r="E6" i="1"/>
  <c r="E3" i="1"/>
  <c r="E7" i="1"/>
  <c r="E11" i="1"/>
  <c r="E4" i="1"/>
  <c r="E8" i="1"/>
  <c r="E12" i="1"/>
  <c r="G13" i="1"/>
  <c r="F5" i="1"/>
  <c r="G5" i="1" s="1"/>
  <c r="E5" i="1"/>
  <c r="E9" i="1"/>
  <c r="F4" i="1"/>
  <c r="G4" i="1" s="1"/>
  <c r="G2" i="2"/>
  <c r="G3" i="2"/>
  <c r="G10" i="2"/>
  <c r="G6" i="2"/>
  <c r="G9" i="2"/>
  <c r="G5" i="2"/>
  <c r="G8" i="2"/>
  <c r="G4" i="2"/>
  <c r="G7" i="2"/>
  <c r="D12" i="2"/>
  <c r="G12" i="2" s="1"/>
  <c r="H11" i="2"/>
  <c r="H8" i="2"/>
  <c r="H2" i="2"/>
  <c r="F2" i="2" s="1"/>
  <c r="H6" i="2"/>
  <c r="H5" i="2"/>
  <c r="H10" i="2"/>
  <c r="H9" i="2"/>
  <c r="H4" i="2"/>
  <c r="H7" i="2"/>
  <c r="H3" i="2"/>
  <c r="G336" i="2" l="1"/>
  <c r="H336" i="2"/>
  <c r="D337" i="2"/>
  <c r="G311" i="2"/>
  <c r="D312" i="2"/>
  <c r="H311" i="2"/>
  <c r="D186" i="2"/>
  <c r="G185" i="2"/>
  <c r="H185" i="2"/>
  <c r="D212" i="2"/>
  <c r="H211" i="2"/>
  <c r="G211" i="2"/>
  <c r="D82" i="2"/>
  <c r="G81" i="2"/>
  <c r="H81" i="2"/>
  <c r="D30" i="2"/>
  <c r="H29" i="2"/>
  <c r="G29" i="2"/>
  <c r="D134" i="2"/>
  <c r="H133" i="2"/>
  <c r="G133" i="2"/>
  <c r="D57" i="2"/>
  <c r="H56" i="2"/>
  <c r="G56" i="2"/>
  <c r="D160" i="2"/>
  <c r="H159" i="2"/>
  <c r="G159" i="2"/>
  <c r="D108" i="2"/>
  <c r="G107" i="2"/>
  <c r="H107" i="2"/>
  <c r="D238" i="2"/>
  <c r="H237" i="2"/>
  <c r="G237" i="2"/>
  <c r="D264" i="2"/>
  <c r="H263" i="2"/>
  <c r="G263" i="2"/>
  <c r="E13" i="1"/>
  <c r="D13" i="2"/>
  <c r="G13" i="2" s="1"/>
  <c r="H12" i="2"/>
  <c r="I13" i="2" l="1"/>
  <c r="B2" i="6" s="1"/>
  <c r="G312" i="2"/>
  <c r="D313" i="2"/>
  <c r="H312" i="2"/>
  <c r="G337" i="2"/>
  <c r="H337" i="2"/>
  <c r="D338" i="2"/>
  <c r="K133" i="2"/>
  <c r="J133" i="2"/>
  <c r="D265" i="2"/>
  <c r="H264" i="2"/>
  <c r="G264" i="2"/>
  <c r="D58" i="2"/>
  <c r="G57" i="2"/>
  <c r="H57" i="2"/>
  <c r="D213" i="2"/>
  <c r="H212" i="2"/>
  <c r="G212" i="2"/>
  <c r="D161" i="2"/>
  <c r="H160" i="2"/>
  <c r="G160" i="2"/>
  <c r="D83" i="2"/>
  <c r="G82" i="2"/>
  <c r="H82" i="2"/>
  <c r="D109" i="2"/>
  <c r="H108" i="2"/>
  <c r="G108" i="2"/>
  <c r="D31" i="2"/>
  <c r="G30" i="2"/>
  <c r="H30" i="2"/>
  <c r="D239" i="2"/>
  <c r="H238" i="2"/>
  <c r="G238" i="2"/>
  <c r="H134" i="2"/>
  <c r="G134" i="2"/>
  <c r="D135" i="2"/>
  <c r="D187" i="2"/>
  <c r="H186" i="2"/>
  <c r="G186" i="2"/>
  <c r="H13" i="2"/>
  <c r="D14" i="2"/>
  <c r="G14" i="2" s="1"/>
  <c r="G338" i="2" l="1"/>
  <c r="B30" i="6" s="1"/>
  <c r="D339" i="2"/>
  <c r="H338" i="2"/>
  <c r="G313" i="2"/>
  <c r="H313" i="2"/>
  <c r="D314" i="2"/>
  <c r="K337" i="2"/>
  <c r="J337" i="2"/>
  <c r="K13" i="2"/>
  <c r="J13" i="2"/>
  <c r="D188" i="2"/>
  <c r="G187" i="2"/>
  <c r="H187" i="2"/>
  <c r="D110" i="2"/>
  <c r="H109" i="2"/>
  <c r="G109" i="2"/>
  <c r="D59" i="2"/>
  <c r="G58" i="2"/>
  <c r="H58" i="2"/>
  <c r="D136" i="2"/>
  <c r="H135" i="2"/>
  <c r="G135" i="2"/>
  <c r="D32" i="2"/>
  <c r="G31" i="2"/>
  <c r="H31" i="2"/>
  <c r="H213" i="2"/>
  <c r="G213" i="2"/>
  <c r="D214" i="2"/>
  <c r="D240" i="2"/>
  <c r="H239" i="2"/>
  <c r="G239" i="2"/>
  <c r="D162" i="2"/>
  <c r="G161" i="2"/>
  <c r="H161" i="2"/>
  <c r="D84" i="2"/>
  <c r="G83" i="2"/>
  <c r="H83" i="2"/>
  <c r="G265" i="2"/>
  <c r="H265" i="2"/>
  <c r="D15" i="2"/>
  <c r="G15" i="2" s="1"/>
  <c r="H14" i="2"/>
  <c r="G314" i="2" l="1"/>
  <c r="B28" i="6" s="1"/>
  <c r="D315" i="2"/>
  <c r="H314" i="2"/>
  <c r="G339" i="2"/>
  <c r="H339" i="2"/>
  <c r="D340" i="2"/>
  <c r="K313" i="2"/>
  <c r="J313" i="2"/>
  <c r="K109" i="2"/>
  <c r="J109" i="2"/>
  <c r="J265" i="2"/>
  <c r="K265" i="2"/>
  <c r="D111" i="2"/>
  <c r="H110" i="2"/>
  <c r="G110" i="2"/>
  <c r="D241" i="2"/>
  <c r="H240" i="2"/>
  <c r="G240" i="2"/>
  <c r="D60" i="2"/>
  <c r="G59" i="2"/>
  <c r="H59" i="2"/>
  <c r="H162" i="2"/>
  <c r="G162" i="2"/>
  <c r="D163" i="2"/>
  <c r="D215" i="2"/>
  <c r="H214" i="2"/>
  <c r="G214" i="2"/>
  <c r="D137" i="2"/>
  <c r="H136" i="2"/>
  <c r="G136" i="2"/>
  <c r="D85" i="2"/>
  <c r="H84" i="2"/>
  <c r="G84" i="2"/>
  <c r="D33" i="2"/>
  <c r="H32" i="2"/>
  <c r="G32" i="2"/>
  <c r="D189" i="2"/>
  <c r="H188" i="2"/>
  <c r="G188" i="2"/>
  <c r="D16" i="2"/>
  <c r="G16" i="2" s="1"/>
  <c r="H15" i="2"/>
  <c r="G340" i="2" l="1"/>
  <c r="D341" i="2"/>
  <c r="H340" i="2"/>
  <c r="G315" i="2"/>
  <c r="D316" i="2"/>
  <c r="H315" i="2"/>
  <c r="D138" i="2"/>
  <c r="G137" i="2"/>
  <c r="H137" i="2"/>
  <c r="D164" i="2"/>
  <c r="H163" i="2"/>
  <c r="G163" i="2"/>
  <c r="D242" i="2"/>
  <c r="G241" i="2"/>
  <c r="H241" i="2"/>
  <c r="D86" i="2"/>
  <c r="H85" i="2"/>
  <c r="G85" i="2"/>
  <c r="D61" i="2"/>
  <c r="H60" i="2"/>
  <c r="G60" i="2"/>
  <c r="D34" i="2"/>
  <c r="G33" i="2"/>
  <c r="H33" i="2"/>
  <c r="D190" i="2"/>
  <c r="H189" i="2"/>
  <c r="G189" i="2"/>
  <c r="D216" i="2"/>
  <c r="H215" i="2"/>
  <c r="G215" i="2"/>
  <c r="D112" i="2"/>
  <c r="H111" i="2"/>
  <c r="G111" i="2"/>
  <c r="D17" i="2"/>
  <c r="G17" i="2" s="1"/>
  <c r="H16" i="2"/>
  <c r="G341" i="2" l="1"/>
  <c r="H341" i="2"/>
  <c r="D342" i="2"/>
  <c r="G316" i="2"/>
  <c r="H316" i="2"/>
  <c r="D317" i="2"/>
  <c r="K85" i="2"/>
  <c r="J85" i="2"/>
  <c r="J241" i="2"/>
  <c r="K241" i="2"/>
  <c r="D35" i="2"/>
  <c r="G34" i="2"/>
  <c r="H34" i="2"/>
  <c r="D165" i="2"/>
  <c r="H164" i="2"/>
  <c r="G164" i="2"/>
  <c r="D191" i="2"/>
  <c r="H190" i="2"/>
  <c r="G190" i="2"/>
  <c r="D243" i="2"/>
  <c r="H242" i="2"/>
  <c r="G242" i="2"/>
  <c r="D217" i="2"/>
  <c r="H216" i="2"/>
  <c r="G216" i="2"/>
  <c r="D87" i="2"/>
  <c r="G86" i="2"/>
  <c r="H86" i="2"/>
  <c r="D113" i="2"/>
  <c r="H112" i="2"/>
  <c r="G112" i="2"/>
  <c r="D62" i="2"/>
  <c r="H61" i="2"/>
  <c r="G61" i="2"/>
  <c r="D139" i="2"/>
  <c r="H138" i="2"/>
  <c r="G138" i="2"/>
  <c r="H17" i="2"/>
  <c r="D18" i="2"/>
  <c r="G18" i="2" s="1"/>
  <c r="G342" i="2" l="1"/>
  <c r="D343" i="2"/>
  <c r="H342" i="2"/>
  <c r="G317" i="2"/>
  <c r="H317" i="2"/>
  <c r="D318" i="2"/>
  <c r="J61" i="2"/>
  <c r="K61" i="2"/>
  <c r="D88" i="2"/>
  <c r="G87" i="2"/>
  <c r="H87" i="2"/>
  <c r="D166" i="2"/>
  <c r="H165" i="2"/>
  <c r="G165" i="2"/>
  <c r="D114" i="2"/>
  <c r="G113" i="2"/>
  <c r="H113" i="2"/>
  <c r="D192" i="2"/>
  <c r="H191" i="2"/>
  <c r="G191" i="2"/>
  <c r="D63" i="2"/>
  <c r="G62" i="2"/>
  <c r="H62" i="2"/>
  <c r="D244" i="2"/>
  <c r="H243" i="2"/>
  <c r="G243" i="2"/>
  <c r="D140" i="2"/>
  <c r="G139" i="2"/>
  <c r="H139" i="2"/>
  <c r="D218" i="2"/>
  <c r="G217" i="2"/>
  <c r="H217" i="2"/>
  <c r="D36" i="2"/>
  <c r="G35" i="2"/>
  <c r="H35" i="2"/>
  <c r="H18" i="2"/>
  <c r="D19" i="2"/>
  <c r="G19" i="2" s="1"/>
  <c r="G318" i="2" l="1"/>
  <c r="D319" i="2"/>
  <c r="H318" i="2"/>
  <c r="G343" i="2"/>
  <c r="H343" i="2"/>
  <c r="D344" i="2"/>
  <c r="K217" i="2"/>
  <c r="J217" i="2"/>
  <c r="D245" i="2"/>
  <c r="H244" i="2"/>
  <c r="G244" i="2"/>
  <c r="D167" i="2"/>
  <c r="H166" i="2"/>
  <c r="G166" i="2"/>
  <c r="D141" i="2"/>
  <c r="H140" i="2"/>
  <c r="G140" i="2"/>
  <c r="D115" i="2"/>
  <c r="H114" i="2"/>
  <c r="G114" i="2"/>
  <c r="D219" i="2"/>
  <c r="H218" i="2"/>
  <c r="G218" i="2"/>
  <c r="D193" i="2"/>
  <c r="H192" i="2"/>
  <c r="G192" i="2"/>
  <c r="D37" i="2"/>
  <c r="H36" i="2"/>
  <c r="G36" i="2"/>
  <c r="D64" i="2"/>
  <c r="G63" i="2"/>
  <c r="H63" i="2"/>
  <c r="D89" i="2"/>
  <c r="H88" i="2"/>
  <c r="G88" i="2"/>
  <c r="D20" i="2"/>
  <c r="G20" i="2" s="1"/>
  <c r="H19" i="2"/>
  <c r="G344" i="2" l="1"/>
  <c r="D345" i="2"/>
  <c r="H344" i="2"/>
  <c r="G319" i="2"/>
  <c r="H319" i="2"/>
  <c r="D320" i="2"/>
  <c r="D194" i="2"/>
  <c r="G193" i="2"/>
  <c r="H193" i="2"/>
  <c r="D168" i="2"/>
  <c r="H167" i="2"/>
  <c r="G167" i="2"/>
  <c r="D38" i="2"/>
  <c r="H37" i="2"/>
  <c r="G37" i="2"/>
  <c r="D142" i="2"/>
  <c r="H141" i="2"/>
  <c r="G141" i="2"/>
  <c r="D65" i="2"/>
  <c r="H64" i="2"/>
  <c r="G64" i="2"/>
  <c r="D116" i="2"/>
  <c r="H115" i="2"/>
  <c r="G115" i="2"/>
  <c r="D90" i="2"/>
  <c r="G89" i="2"/>
  <c r="H89" i="2"/>
  <c r="D220" i="2"/>
  <c r="G219" i="2"/>
  <c r="H219" i="2"/>
  <c r="D246" i="2"/>
  <c r="H245" i="2"/>
  <c r="G245" i="2"/>
  <c r="H20" i="2"/>
  <c r="D21" i="2"/>
  <c r="G21" i="2" s="1"/>
  <c r="G320" i="2" l="1"/>
  <c r="H320" i="2"/>
  <c r="D321" i="2"/>
  <c r="D346" i="2"/>
  <c r="G345" i="2"/>
  <c r="H345" i="2"/>
  <c r="K37" i="2"/>
  <c r="J37" i="2"/>
  <c r="K193" i="2"/>
  <c r="J193" i="2"/>
  <c r="D117" i="2"/>
  <c r="H116" i="2"/>
  <c r="G116" i="2"/>
  <c r="D169" i="2"/>
  <c r="H168" i="2"/>
  <c r="G168" i="2"/>
  <c r="D91" i="2"/>
  <c r="G90" i="2"/>
  <c r="H90" i="2"/>
  <c r="D39" i="2"/>
  <c r="G38" i="2"/>
  <c r="H38" i="2"/>
  <c r="D221" i="2"/>
  <c r="H220" i="2"/>
  <c r="G220" i="2"/>
  <c r="D143" i="2"/>
  <c r="H142" i="2"/>
  <c r="G142" i="2"/>
  <c r="D247" i="2"/>
  <c r="H246" i="2"/>
  <c r="G246" i="2"/>
  <c r="D66" i="2"/>
  <c r="G65" i="2"/>
  <c r="H65" i="2"/>
  <c r="D195" i="2"/>
  <c r="H194" i="2"/>
  <c r="G194" i="2"/>
  <c r="D22" i="2"/>
  <c r="G22" i="2" s="1"/>
  <c r="H21" i="2"/>
  <c r="D347" i="2" l="1"/>
  <c r="G346" i="2"/>
  <c r="H346" i="2"/>
  <c r="G321" i="2"/>
  <c r="H321" i="2"/>
  <c r="D322" i="2"/>
  <c r="D144" i="2"/>
  <c r="H143" i="2"/>
  <c r="G143" i="2"/>
  <c r="D170" i="2"/>
  <c r="G169" i="2"/>
  <c r="H169" i="2"/>
  <c r="D248" i="2"/>
  <c r="H247" i="2"/>
  <c r="G247" i="2"/>
  <c r="D92" i="2"/>
  <c r="G91" i="2"/>
  <c r="H91" i="2"/>
  <c r="D67" i="2"/>
  <c r="G66" i="2"/>
  <c r="H66" i="2"/>
  <c r="D40" i="2"/>
  <c r="G39" i="2"/>
  <c r="H39" i="2"/>
  <c r="D196" i="2"/>
  <c r="H195" i="2"/>
  <c r="G195" i="2"/>
  <c r="D222" i="2"/>
  <c r="H221" i="2"/>
  <c r="G221" i="2"/>
  <c r="D118" i="2"/>
  <c r="H117" i="2"/>
  <c r="G117" i="2"/>
  <c r="H22" i="2"/>
  <c r="D23" i="2"/>
  <c r="G23" i="2" s="1"/>
  <c r="G322" i="2" l="1"/>
  <c r="D323" i="2"/>
  <c r="H322" i="2"/>
  <c r="D348" i="2"/>
  <c r="G347" i="2"/>
  <c r="H347" i="2"/>
  <c r="J169" i="2"/>
  <c r="K169" i="2"/>
  <c r="D41" i="2"/>
  <c r="H40" i="2"/>
  <c r="G40" i="2"/>
  <c r="D171" i="2"/>
  <c r="H170" i="2"/>
  <c r="G170" i="2"/>
  <c r="D197" i="2"/>
  <c r="H196" i="2"/>
  <c r="G196" i="2"/>
  <c r="D249" i="2"/>
  <c r="H248" i="2"/>
  <c r="G248" i="2"/>
  <c r="D223" i="2"/>
  <c r="H222" i="2"/>
  <c r="G222" i="2"/>
  <c r="D93" i="2"/>
  <c r="H92" i="2"/>
  <c r="G92" i="2"/>
  <c r="D119" i="2"/>
  <c r="H118" i="2"/>
  <c r="G118" i="2"/>
  <c r="D68" i="2"/>
  <c r="G67" i="2"/>
  <c r="H67" i="2"/>
  <c r="D145" i="2"/>
  <c r="H144" i="2"/>
  <c r="G144" i="2"/>
  <c r="D24" i="2"/>
  <c r="G24" i="2" s="1"/>
  <c r="H23" i="2"/>
  <c r="D349" i="2" l="1"/>
  <c r="G348" i="2"/>
  <c r="H348" i="2"/>
  <c r="G323" i="2"/>
  <c r="H323" i="2"/>
  <c r="D324" i="2"/>
  <c r="D94" i="2"/>
  <c r="H93" i="2"/>
  <c r="G93" i="2"/>
  <c r="D172" i="2"/>
  <c r="G171" i="2"/>
  <c r="H171" i="2"/>
  <c r="D120" i="2"/>
  <c r="H119" i="2"/>
  <c r="G119" i="2"/>
  <c r="D198" i="2"/>
  <c r="H197" i="2"/>
  <c r="G197" i="2"/>
  <c r="D69" i="2"/>
  <c r="H68" i="2"/>
  <c r="G68" i="2"/>
  <c r="D250" i="2"/>
  <c r="G249" i="2"/>
  <c r="H249" i="2"/>
  <c r="D146" i="2"/>
  <c r="G145" i="2"/>
  <c r="H145" i="2"/>
  <c r="D224" i="2"/>
  <c r="H223" i="2"/>
  <c r="G223" i="2"/>
  <c r="D42" i="2"/>
  <c r="G41" i="2"/>
  <c r="H41" i="2"/>
  <c r="H24" i="2"/>
  <c r="D25" i="2"/>
  <c r="G25" i="2" s="1"/>
  <c r="I25" i="2" l="1"/>
  <c r="B3" i="6" s="1"/>
  <c r="G324" i="2"/>
  <c r="H324" i="2"/>
  <c r="D325" i="2"/>
  <c r="D350" i="2"/>
  <c r="H349" i="2"/>
  <c r="G349" i="2"/>
  <c r="J145" i="2"/>
  <c r="K145" i="2"/>
  <c r="D251" i="2"/>
  <c r="H250" i="2"/>
  <c r="G250" i="2"/>
  <c r="D173" i="2"/>
  <c r="H172" i="2"/>
  <c r="G172" i="2"/>
  <c r="D147" i="2"/>
  <c r="H146" i="2"/>
  <c r="G146" i="2"/>
  <c r="D121" i="2"/>
  <c r="H120" i="2"/>
  <c r="G120" i="2"/>
  <c r="D225" i="2"/>
  <c r="H224" i="2"/>
  <c r="G224" i="2"/>
  <c r="D199" i="2"/>
  <c r="H198" i="2"/>
  <c r="G198" i="2"/>
  <c r="D43" i="2"/>
  <c r="G42" i="2"/>
  <c r="H42" i="2"/>
  <c r="D70" i="2"/>
  <c r="H69" i="2"/>
  <c r="G69" i="2"/>
  <c r="D95" i="2"/>
  <c r="G94" i="2"/>
  <c r="H94" i="2"/>
  <c r="D26" i="2"/>
  <c r="G26" i="2" s="1"/>
  <c r="H25" i="2"/>
  <c r="J25" i="2" s="1"/>
  <c r="D351" i="2" l="1"/>
  <c r="G350" i="2"/>
  <c r="B31" i="6" s="1"/>
  <c r="H350" i="2"/>
  <c r="G325" i="2"/>
  <c r="H325" i="2"/>
  <c r="D326" i="2"/>
  <c r="K349" i="2"/>
  <c r="J349" i="2"/>
  <c r="K25" i="2"/>
  <c r="D200" i="2"/>
  <c r="H199" i="2"/>
  <c r="G199" i="2"/>
  <c r="D174" i="2"/>
  <c r="H173" i="2"/>
  <c r="G173" i="2"/>
  <c r="D44" i="2"/>
  <c r="G43" i="2"/>
  <c r="H43" i="2"/>
  <c r="D148" i="2"/>
  <c r="H147" i="2"/>
  <c r="G147" i="2"/>
  <c r="D71" i="2"/>
  <c r="G70" i="2"/>
  <c r="H70" i="2"/>
  <c r="D122" i="2"/>
  <c r="G121" i="2"/>
  <c r="H121" i="2"/>
  <c r="D96" i="2"/>
  <c r="G95" i="2"/>
  <c r="H95" i="2"/>
  <c r="D226" i="2"/>
  <c r="G225" i="2"/>
  <c r="H225" i="2"/>
  <c r="D252" i="2"/>
  <c r="G251" i="2"/>
  <c r="H251" i="2"/>
  <c r="D27" i="2"/>
  <c r="H26" i="2"/>
  <c r="G326" i="2" l="1"/>
  <c r="B29" i="6" s="1"/>
  <c r="H326" i="2"/>
  <c r="D327" i="2"/>
  <c r="K325" i="2"/>
  <c r="J325" i="2"/>
  <c r="D352" i="2"/>
  <c r="G351" i="2"/>
  <c r="H351" i="2"/>
  <c r="K121" i="2"/>
  <c r="J121" i="2"/>
  <c r="D123" i="2"/>
  <c r="H122" i="2"/>
  <c r="G122" i="2"/>
  <c r="D175" i="2"/>
  <c r="H174" i="2"/>
  <c r="G174" i="2"/>
  <c r="D97" i="2"/>
  <c r="H96" i="2"/>
  <c r="G96" i="2"/>
  <c r="D45" i="2"/>
  <c r="H44" i="2"/>
  <c r="G44" i="2"/>
  <c r="D227" i="2"/>
  <c r="H226" i="2"/>
  <c r="G226" i="2"/>
  <c r="D149" i="2"/>
  <c r="H148" i="2"/>
  <c r="G148" i="2"/>
  <c r="D253" i="2"/>
  <c r="H252" i="2"/>
  <c r="G252" i="2"/>
  <c r="D72" i="2"/>
  <c r="G71" i="2"/>
  <c r="H71" i="2"/>
  <c r="D201" i="2"/>
  <c r="H200" i="2"/>
  <c r="G200" i="2"/>
  <c r="H27" i="2"/>
  <c r="G27" i="2"/>
  <c r="B4" i="6" s="1"/>
  <c r="G327" i="2" l="1"/>
  <c r="D328" i="2"/>
  <c r="H327" i="2"/>
  <c r="D353" i="2"/>
  <c r="G352" i="2"/>
  <c r="H352" i="2"/>
  <c r="D150" i="2"/>
  <c r="H149" i="2"/>
  <c r="G149" i="2"/>
  <c r="D176" i="2"/>
  <c r="H175" i="2"/>
  <c r="G175" i="2"/>
  <c r="D254" i="2"/>
  <c r="H253" i="2"/>
  <c r="G253" i="2"/>
  <c r="D98" i="2"/>
  <c r="G97" i="2"/>
  <c r="H97" i="2"/>
  <c r="D73" i="2"/>
  <c r="H72" i="2"/>
  <c r="G72" i="2"/>
  <c r="D46" i="2"/>
  <c r="H45" i="2"/>
  <c r="G45" i="2"/>
  <c r="D202" i="2"/>
  <c r="G201" i="2"/>
  <c r="H201" i="2"/>
  <c r="D228" i="2"/>
  <c r="H227" i="2"/>
  <c r="G227" i="2"/>
  <c r="D124" i="2"/>
  <c r="G123" i="2"/>
  <c r="H123" i="2"/>
  <c r="D354" i="2" l="1"/>
  <c r="G353" i="2"/>
  <c r="H353" i="2"/>
  <c r="G328" i="2"/>
  <c r="H328" i="2"/>
  <c r="D329" i="2"/>
  <c r="K253" i="2"/>
  <c r="J253" i="2"/>
  <c r="K97" i="2"/>
  <c r="J97" i="2"/>
  <c r="D47" i="2"/>
  <c r="G46" i="2"/>
  <c r="H46" i="2"/>
  <c r="D177" i="2"/>
  <c r="H176" i="2"/>
  <c r="G176" i="2"/>
  <c r="D203" i="2"/>
  <c r="H202" i="2"/>
  <c r="G202" i="2"/>
  <c r="D255" i="2"/>
  <c r="H254" i="2"/>
  <c r="G254" i="2"/>
  <c r="D229" i="2"/>
  <c r="H228" i="2"/>
  <c r="G228" i="2"/>
  <c r="D99" i="2"/>
  <c r="G98" i="2"/>
  <c r="H98" i="2"/>
  <c r="D125" i="2"/>
  <c r="H124" i="2"/>
  <c r="G124" i="2"/>
  <c r="D74" i="2"/>
  <c r="G73" i="2"/>
  <c r="H73" i="2"/>
  <c r="D151" i="2"/>
  <c r="H150" i="2"/>
  <c r="G150" i="2"/>
  <c r="G329" i="2" l="1"/>
  <c r="D330" i="2"/>
  <c r="H329" i="2"/>
  <c r="D355" i="2"/>
  <c r="G354" i="2"/>
  <c r="H354" i="2"/>
  <c r="J73" i="2"/>
  <c r="K73" i="2"/>
  <c r="D100" i="2"/>
  <c r="G99" i="2"/>
  <c r="H99" i="2"/>
  <c r="D178" i="2"/>
  <c r="G177" i="2"/>
  <c r="H177" i="2"/>
  <c r="D126" i="2"/>
  <c r="H125" i="2"/>
  <c r="G125" i="2"/>
  <c r="D204" i="2"/>
  <c r="G203" i="2"/>
  <c r="H203" i="2"/>
  <c r="D75" i="2"/>
  <c r="G74" i="2"/>
  <c r="H74" i="2"/>
  <c r="D256" i="2"/>
  <c r="H255" i="2"/>
  <c r="G255" i="2"/>
  <c r="D152" i="2"/>
  <c r="H151" i="2"/>
  <c r="G151" i="2"/>
  <c r="D230" i="2"/>
  <c r="H229" i="2"/>
  <c r="G229" i="2"/>
  <c r="D48" i="2"/>
  <c r="G47" i="2"/>
  <c r="H47" i="2"/>
  <c r="D356" i="2" l="1"/>
  <c r="G355" i="2"/>
  <c r="H355" i="2"/>
  <c r="G330" i="2"/>
  <c r="H330" i="2"/>
  <c r="D331" i="2"/>
  <c r="K229" i="2"/>
  <c r="J229" i="2"/>
  <c r="D257" i="2"/>
  <c r="H256" i="2"/>
  <c r="G256" i="2"/>
  <c r="D179" i="2"/>
  <c r="H178" i="2"/>
  <c r="G178" i="2"/>
  <c r="D153" i="2"/>
  <c r="H152" i="2"/>
  <c r="G152" i="2"/>
  <c r="D127" i="2"/>
  <c r="H126" i="2"/>
  <c r="G126" i="2"/>
  <c r="D231" i="2"/>
  <c r="H230" i="2"/>
  <c r="G230" i="2"/>
  <c r="D205" i="2"/>
  <c r="H204" i="2"/>
  <c r="G204" i="2"/>
  <c r="D49" i="2"/>
  <c r="H48" i="2"/>
  <c r="G48" i="2"/>
  <c r="D76" i="2"/>
  <c r="G75" i="2"/>
  <c r="H75" i="2"/>
  <c r="D101" i="2"/>
  <c r="H100" i="2"/>
  <c r="G100" i="2"/>
  <c r="G331" i="2" l="1"/>
  <c r="D332" i="2"/>
  <c r="H331" i="2"/>
  <c r="D357" i="2"/>
  <c r="G356" i="2"/>
  <c r="H356" i="2"/>
  <c r="D206" i="2"/>
  <c r="H205" i="2"/>
  <c r="G205" i="2"/>
  <c r="D180" i="2"/>
  <c r="H179" i="2"/>
  <c r="G179" i="2"/>
  <c r="D50" i="2"/>
  <c r="G49" i="2"/>
  <c r="H49" i="2"/>
  <c r="D154" i="2"/>
  <c r="G153" i="2"/>
  <c r="H153" i="2"/>
  <c r="D77" i="2"/>
  <c r="H76" i="2"/>
  <c r="G76" i="2"/>
  <c r="D128" i="2"/>
  <c r="H127" i="2"/>
  <c r="G127" i="2"/>
  <c r="D102" i="2"/>
  <c r="H101" i="2"/>
  <c r="G101" i="2"/>
  <c r="D232" i="2"/>
  <c r="H231" i="2"/>
  <c r="G231" i="2"/>
  <c r="D258" i="2"/>
  <c r="G257" i="2"/>
  <c r="H257" i="2"/>
  <c r="G357" i="2" l="1"/>
  <c r="H357" i="2"/>
  <c r="G332" i="2"/>
  <c r="H332" i="2"/>
  <c r="D333" i="2"/>
  <c r="J49" i="2"/>
  <c r="K49" i="2"/>
  <c r="J205" i="2"/>
  <c r="K205" i="2"/>
  <c r="D129" i="2"/>
  <c r="H128" i="2"/>
  <c r="G128" i="2"/>
  <c r="D181" i="2"/>
  <c r="H180" i="2"/>
  <c r="G180" i="2"/>
  <c r="D103" i="2"/>
  <c r="G102" i="2"/>
  <c r="H102" i="2"/>
  <c r="D51" i="2"/>
  <c r="G50" i="2"/>
  <c r="H50" i="2"/>
  <c r="D233" i="2"/>
  <c r="H232" i="2"/>
  <c r="G232" i="2"/>
  <c r="D155" i="2"/>
  <c r="H154" i="2"/>
  <c r="G154" i="2"/>
  <c r="D259" i="2"/>
  <c r="H258" i="2"/>
  <c r="G258" i="2"/>
  <c r="D78" i="2"/>
  <c r="H77" i="2"/>
  <c r="G77" i="2"/>
  <c r="D207" i="2"/>
  <c r="H206" i="2"/>
  <c r="G206" i="2"/>
  <c r="G333" i="2" l="1"/>
  <c r="H333" i="2"/>
  <c r="D156" i="2"/>
  <c r="G155" i="2"/>
  <c r="H155" i="2"/>
  <c r="D182" i="2"/>
  <c r="H181" i="2"/>
  <c r="G181" i="2"/>
  <c r="D260" i="2"/>
  <c r="H259" i="2"/>
  <c r="G259" i="2"/>
  <c r="D104" i="2"/>
  <c r="G103" i="2"/>
  <c r="H103" i="2"/>
  <c r="D79" i="2"/>
  <c r="G78" i="2"/>
  <c r="H78" i="2"/>
  <c r="D52" i="2"/>
  <c r="G51" i="2"/>
  <c r="H51" i="2"/>
  <c r="D208" i="2"/>
  <c r="H207" i="2"/>
  <c r="G207" i="2"/>
  <c r="D234" i="2"/>
  <c r="G233" i="2"/>
  <c r="H233" i="2"/>
  <c r="D130" i="2"/>
  <c r="G129" i="2"/>
  <c r="H129" i="2"/>
  <c r="K181" i="2" l="1"/>
  <c r="J181" i="2"/>
  <c r="D53" i="2"/>
  <c r="H52" i="2"/>
  <c r="G52" i="2"/>
  <c r="D183" i="2"/>
  <c r="H182" i="2"/>
  <c r="G182" i="2"/>
  <c r="D209" i="2"/>
  <c r="H208" i="2"/>
  <c r="G208" i="2"/>
  <c r="D261" i="2"/>
  <c r="H260" i="2"/>
  <c r="G260" i="2"/>
  <c r="D235" i="2"/>
  <c r="H234" i="2"/>
  <c r="G234" i="2"/>
  <c r="D105" i="2"/>
  <c r="H104" i="2"/>
  <c r="G104" i="2"/>
  <c r="D131" i="2"/>
  <c r="H130" i="2"/>
  <c r="G130" i="2"/>
  <c r="G79" i="2"/>
  <c r="H79" i="2"/>
  <c r="D157" i="2"/>
  <c r="H156" i="2"/>
  <c r="G156" i="2"/>
  <c r="H157" i="2" l="1"/>
  <c r="G157" i="2"/>
  <c r="G105" i="2"/>
  <c r="H105" i="2"/>
  <c r="H183" i="2"/>
  <c r="G183" i="2"/>
  <c r="H131" i="2"/>
  <c r="G131" i="2"/>
  <c r="G209" i="2"/>
  <c r="H209" i="2"/>
  <c r="H261" i="2"/>
  <c r="G261" i="2"/>
  <c r="G235" i="2"/>
  <c r="H235" i="2"/>
  <c r="H53" i="2"/>
  <c r="G53" i="2"/>
  <c r="K157" i="2" l="1"/>
  <c r="J15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34683</author>
  </authors>
  <commentList>
    <comment ref="D3" authorId="0" shapeId="0" xr:uid="{2527E97E-8B85-45DF-A943-69A8934B5D66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Coloca este salario en la casilla de salario mensual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34683</author>
  </authors>
  <commentList>
    <comment ref="C2" authorId="0" shapeId="0" xr:uid="{38CB3D91-C3B6-4DCD-AEB0-91330702F29E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coloa aquí el porcentaje que quieres que ocupe en tu cartera cada fondo</t>
        </r>
      </text>
    </comment>
    <comment ref="D2" authorId="0" shapeId="0" xr:uid="{1774A63F-CF1E-487B-AC8C-CC31F23EB119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coloca en cada fondo el dinero que tienes actualmente invertido</t>
        </r>
      </text>
    </comment>
    <comment ref="E2" authorId="0" shapeId="0" xr:uid="{7605657C-6117-4ED8-AC54-B02B6D2BD360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Este es el porcentaje que actualmente está ocupando en tu cartera este fondo o ETF</t>
        </r>
      </text>
    </comment>
    <comment ref="F2" authorId="0" shapeId="0" xr:uid="{C269E228-042B-47E8-B964-C71DB2206350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este es el dinero que deberías tener en cada fondo según el porcentaje elegido</t>
        </r>
      </text>
    </comment>
    <comment ref="G2" authorId="0" shapeId="0" xr:uid="{5C428B86-FEF7-4368-8564-1421FD74C28A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cantidad que tienes que quitar o añadir en cada
 fondo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34683</author>
  </authors>
  <commentList>
    <comment ref="C1" authorId="0" shapeId="0" xr:uid="{698DB558-C7D3-45AE-862B-995AE1ACCBC8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añade la aportación que has hecho ese mes, si no has aportado, no añades nada</t>
        </r>
      </text>
    </comment>
    <comment ref="E1" authorId="0" shapeId="0" xr:uid="{029CF43A-F472-460A-A47E-15758482226D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añade la cantidad total a la que asciende toda tu cartera en ese mes</t>
        </r>
      </text>
    </comment>
    <comment ref="L1" authorId="0" shapeId="0" xr:uid="{1BB8BCD9-764D-47AD-8F98-1A25D822E73D}">
      <text>
        <r>
          <rPr>
            <b/>
            <sz val="9"/>
            <color indexed="81"/>
            <rFont val="Tahoma"/>
            <family val="2"/>
          </rPr>
          <t>34683:</t>
        </r>
        <r>
          <rPr>
            <sz val="9"/>
            <color indexed="81"/>
            <rFont val="Tahoma"/>
            <family val="2"/>
          </rPr>
          <t xml:space="preserve">
añade el valor liquidativo del msci world:
IE00BYX5NX33</t>
        </r>
      </text>
    </comment>
  </commentList>
</comments>
</file>

<file path=xl/sharedStrings.xml><?xml version="1.0" encoding="utf-8"?>
<sst xmlns="http://schemas.openxmlformats.org/spreadsheetml/2006/main" count="423" uniqueCount="50">
  <si>
    <t>Nombre</t>
  </si>
  <si>
    <t>ISIN</t>
  </si>
  <si>
    <t>Año</t>
  </si>
  <si>
    <t>Peso actual</t>
  </si>
  <si>
    <t>Peso estratégico</t>
  </si>
  <si>
    <t>Capital</t>
  </si>
  <si>
    <t>Capital estratégico</t>
  </si>
  <si>
    <t>Beneficios acumulados</t>
  </si>
  <si>
    <t>Total cartera</t>
  </si>
  <si>
    <t>TOTAL</t>
  </si>
  <si>
    <t>Ap. Acumuladas</t>
  </si>
  <si>
    <t>Salario mensual</t>
  </si>
  <si>
    <t>tu salario mensual si tienes 14 pagas es:</t>
  </si>
  <si>
    <t>Ahorro anual:</t>
  </si>
  <si>
    <t>Rebalanceo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</si>
  <si>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</si>
  <si>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</si>
  <si>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</si>
  <si>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</si>
  <si>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</si>
  <si>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</si>
  <si>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</si>
  <si>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</si>
  <si>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</si>
  <si>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</si>
  <si>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</si>
  <si>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</si>
  <si>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</si>
  <si>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Aportaciones (mes)</t>
  </si>
  <si>
    <t>Beneficios (mes)</t>
  </si>
  <si>
    <t>Rentabilidad (mes)</t>
  </si>
  <si>
    <t>Ahorro mínimo recomendado:</t>
  </si>
  <si>
    <t>MSCI World</t>
  </si>
  <si>
    <t>Rent. World</t>
  </si>
  <si>
    <t>Mi cartera</t>
  </si>
  <si>
    <t>R. anual</t>
  </si>
  <si>
    <t>R. Media</t>
  </si>
  <si>
    <t>R. Total</t>
  </si>
  <si>
    <t>Rellena solo las casillas de este color</t>
  </si>
  <si>
    <t>elige el porcentage que va a ocupar el fondo en tu cartera</t>
  </si>
  <si>
    <t>Aquí escribe el dinero que tienes invertido en cada fondo</t>
  </si>
  <si>
    <t>Este código de colores te servirá para saber usar la tabla</t>
  </si>
  <si>
    <r>
      <t xml:space="preserve">En la sección de la web </t>
    </r>
    <r>
      <rPr>
        <b/>
        <sz val="11"/>
        <color theme="1"/>
        <rFont val="Calibri"/>
        <family val="2"/>
        <scheme val="minor"/>
      </rPr>
      <t>CARTERAS</t>
    </r>
    <r>
      <rPr>
        <sz val="11"/>
        <color theme="1"/>
        <rFont val="Calibri"/>
        <family val="2"/>
        <scheme val="minor"/>
      </rPr>
      <t xml:space="preserve"> tendrás modelos de carteras con su explicación, y la de cada fondo, para poder hacerte una a medida</t>
    </r>
  </si>
  <si>
    <t>Solo rellenar las casillas de este color</t>
  </si>
  <si>
    <t>Copia y pega los fondos que eligas de la sección carteras en mi web</t>
  </si>
  <si>
    <t>Si es en 14 pagas colocalo aquí tu salario mensual para calcularlo:</t>
  </si>
  <si>
    <t>Calculadora de ponderaciones</t>
  </si>
  <si>
    <t>Capital total</t>
  </si>
  <si>
    <t>% elegido</t>
  </si>
  <si>
    <t>Capital resultante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</si>
</sst>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C0A]_-;\-* #,##0.00\ [$€-C0A]_-;_-* &quot;-&quot;??\ [$€-C0A]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1" xfId="0" applyBorder="1"/>
    <xf numFmtId="0" fontId="0" fillId="0" borderId="4" xfId="0" applyBorder="1"/>
    <xf numFmtId="9" fontId="0" fillId="0" borderId="0" xfId="1" applyFont="1"/>
    <xf numFmtId="9" fontId="0" fillId="0" borderId="1" xfId="1" applyFont="1" applyBorder="1"/>
    <xf numFmtId="164" fontId="0" fillId="0" borderId="0" xfId="0" applyNumberFormat="1"/>
    <xf numFmtId="9" fontId="0" fillId="0" borderId="0" xfId="1" applyFont="1" applyBorder="1"/>
    <xf numFmtId="9" fontId="0" fillId="0" borderId="7" xfId="1" applyFont="1" applyBorder="1"/>
    <xf numFmtId="164" fontId="0" fillId="0" borderId="3" xfId="0" applyNumberFormat="1" applyBorder="1"/>
    <xf numFmtId="164" fontId="0" fillId="0" borderId="5" xfId="0" applyNumberFormat="1" applyBorder="1"/>
    <xf numFmtId="0" fontId="0" fillId="0" borderId="17" xfId="0" applyBorder="1"/>
    <xf numFmtId="0" fontId="0" fillId="0" borderId="20" xfId="0" applyBorder="1"/>
    <xf numFmtId="164" fontId="0" fillId="0" borderId="17" xfId="0" applyNumberFormat="1" applyBorder="1"/>
    <xf numFmtId="9" fontId="0" fillId="0" borderId="17" xfId="1" applyFont="1" applyBorder="1"/>
    <xf numFmtId="164" fontId="0" fillId="0" borderId="20" xfId="0" applyNumberFormat="1" applyBorder="1"/>
    <xf numFmtId="9" fontId="0" fillId="0" borderId="20" xfId="1" applyFont="1" applyBorder="1"/>
    <xf numFmtId="0" fontId="4" fillId="0" borderId="8" xfId="0" applyFont="1" applyBorder="1"/>
    <xf numFmtId="0" fontId="4" fillId="0" borderId="18" xfId="0" applyFont="1" applyBorder="1"/>
    <xf numFmtId="0" fontId="4" fillId="0" borderId="5" xfId="0" applyFont="1" applyBorder="1"/>
    <xf numFmtId="0" fontId="4" fillId="0" borderId="0" xfId="0" applyFont="1"/>
    <xf numFmtId="0" fontId="5" fillId="0" borderId="0" xfId="0" applyFont="1"/>
    <xf numFmtId="9" fontId="0" fillId="0" borderId="19" xfId="1" applyFont="1" applyBorder="1"/>
    <xf numFmtId="9" fontId="0" fillId="0" borderId="23" xfId="1" applyFont="1" applyBorder="1"/>
    <xf numFmtId="0" fontId="6" fillId="0" borderId="1" xfId="0" applyFont="1" applyBorder="1"/>
    <xf numFmtId="0" fontId="6" fillId="0" borderId="0" xfId="0" applyFont="1"/>
    <xf numFmtId="0" fontId="0" fillId="4" borderId="0" xfId="0" applyFill="1"/>
    <xf numFmtId="0" fontId="2" fillId="4" borderId="0" xfId="0" applyFont="1" applyFill="1"/>
    <xf numFmtId="0" fontId="2" fillId="4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64" fontId="0" fillId="3" borderId="14" xfId="0" applyNumberFormat="1" applyFill="1" applyBorder="1" applyProtection="1">
      <protection locked="0"/>
    </xf>
    <xf numFmtId="164" fontId="0" fillId="3" borderId="15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9" fontId="0" fillId="5" borderId="1" xfId="1" applyFont="1" applyFill="1" applyBorder="1" applyProtection="1">
      <protection locked="0"/>
    </xf>
    <xf numFmtId="9" fontId="0" fillId="5" borderId="7" xfId="1" applyFon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9" fontId="0" fillId="0" borderId="0" xfId="1" applyFont="1" applyProtection="1"/>
    <xf numFmtId="0" fontId="8" fillId="6" borderId="2" xfId="0" applyFont="1" applyFill="1" applyBorder="1"/>
    <xf numFmtId="0" fontId="8" fillId="6" borderId="1" xfId="0" applyFont="1" applyFill="1" applyBorder="1"/>
    <xf numFmtId="0" fontId="8" fillId="6" borderId="7" xfId="0" applyFont="1" applyFill="1" applyBorder="1"/>
    <xf numFmtId="0" fontId="8" fillId="6" borderId="3" xfId="0" applyFont="1" applyFill="1" applyBorder="1"/>
    <xf numFmtId="0" fontId="8" fillId="6" borderId="4" xfId="0" applyFont="1" applyFill="1" applyBorder="1"/>
    <xf numFmtId="0" fontId="8" fillId="6" borderId="10" xfId="0" applyFont="1" applyFill="1" applyBorder="1"/>
    <xf numFmtId="0" fontId="8" fillId="6" borderId="13" xfId="0" applyFont="1" applyFill="1" applyBorder="1"/>
    <xf numFmtId="164" fontId="8" fillId="6" borderId="9" xfId="0" applyNumberFormat="1" applyFont="1" applyFill="1" applyBorder="1"/>
    <xf numFmtId="9" fontId="8" fillId="6" borderId="11" xfId="1" applyFont="1" applyFill="1" applyBorder="1"/>
    <xf numFmtId="164" fontId="8" fillId="6" borderId="12" xfId="0" applyNumberFormat="1" applyFont="1" applyFill="1" applyBorder="1"/>
    <xf numFmtId="164" fontId="8" fillId="6" borderId="8" xfId="0" applyNumberFormat="1" applyFont="1" applyFill="1" applyBorder="1"/>
    <xf numFmtId="0" fontId="10" fillId="7" borderId="0" xfId="0" applyFont="1" applyFill="1"/>
    <xf numFmtId="0" fontId="11" fillId="4" borderId="0" xfId="0" applyFont="1" applyFill="1" applyProtection="1">
      <protection locked="0"/>
    </xf>
    <xf numFmtId="0" fontId="5" fillId="4" borderId="0" xfId="0" applyFont="1" applyFill="1"/>
    <xf numFmtId="0" fontId="12" fillId="6" borderId="21" xfId="0" applyFont="1" applyFill="1" applyBorder="1"/>
    <xf numFmtId="0" fontId="12" fillId="6" borderId="22" xfId="0" applyFont="1" applyFill="1" applyBorder="1" applyProtection="1">
      <protection locked="0"/>
    </xf>
    <xf numFmtId="0" fontId="12" fillId="6" borderId="22" xfId="0" applyFont="1" applyFill="1" applyBorder="1"/>
    <xf numFmtId="0" fontId="12" fillId="6" borderId="24" xfId="1" applyNumberFormat="1" applyFont="1" applyFill="1" applyBorder="1"/>
    <xf numFmtId="0" fontId="12" fillId="6" borderId="25" xfId="1" applyNumberFormat="1" applyFont="1" applyFill="1" applyBorder="1"/>
    <xf numFmtId="0" fontId="12" fillId="6" borderId="2" xfId="1" applyNumberFormat="1" applyFont="1" applyFill="1" applyBorder="1"/>
    <xf numFmtId="0" fontId="12" fillId="6" borderId="2" xfId="1" applyNumberFormat="1" applyFont="1" applyFill="1" applyBorder="1" applyProtection="1">
      <protection locked="0"/>
    </xf>
    <xf numFmtId="0" fontId="12" fillId="6" borderId="2" xfId="1" applyNumberFormat="1" applyFont="1" applyFill="1" applyBorder="1" applyProtection="1"/>
    <xf numFmtId="0" fontId="0" fillId="8" borderId="0" xfId="0" applyFill="1"/>
    <xf numFmtId="0" fontId="12" fillId="6" borderId="1" xfId="0" applyFont="1" applyFill="1" applyBorder="1"/>
    <xf numFmtId="0" fontId="6" fillId="4" borderId="0" xfId="0" applyFont="1" applyFill="1"/>
    <xf numFmtId="0" fontId="2" fillId="9" borderId="1" xfId="0" applyFont="1" applyFill="1" applyBorder="1" applyProtection="1">
      <protection locked="0"/>
    </xf>
    <xf numFmtId="0" fontId="0" fillId="9" borderId="1" xfId="0" applyFill="1" applyBorder="1" applyProtection="1">
      <protection locked="0"/>
    </xf>
    <xf numFmtId="0" fontId="0" fillId="9" borderId="0" xfId="0" applyFill="1"/>
    <xf numFmtId="0" fontId="0" fillId="2" borderId="3" xfId="0" applyFill="1" applyBorder="1"/>
    <xf numFmtId="0" fontId="0" fillId="3" borderId="26" xfId="0" applyFill="1" applyBorder="1"/>
    <xf numFmtId="0" fontId="0" fillId="5" borderId="3" xfId="0" applyFill="1" applyBorder="1"/>
    <xf numFmtId="0" fontId="0" fillId="4" borderId="1" xfId="0" applyFill="1" applyBorder="1"/>
    <xf numFmtId="0" fontId="8" fillId="6" borderId="21" xfId="0" applyFont="1" applyFill="1" applyBorder="1"/>
    <xf numFmtId="0" fontId="13" fillId="6" borderId="27" xfId="0" applyFont="1" applyFill="1" applyBorder="1"/>
    <xf numFmtId="0" fontId="0" fillId="2" borderId="1" xfId="0" applyFill="1" applyBorder="1" applyProtection="1">
      <protection locked="0"/>
    </xf>
    <xf numFmtId="9" fontId="0" fillId="3" borderId="1" xfId="1" applyFont="1" applyFill="1" applyBorder="1" applyProtection="1">
      <protection locked="0"/>
    </xf>
  </cellXfs>
  <cellStyles count="2">
    <cellStyle name="Normal" xfId="0" builtinId="0"/>
    <cellStyle name="Porcentaje" xfId="1" builtinId="5"/>
  </cellStyles>
  <dxfs count="14">
    <dxf>
      <fill>
        <patternFill>
          <bgColor rgb="FFFFC7CE"/>
        </patternFill>
      </fill>
    </dxf>
    <dxf>
      <fill>
        <patternFill>
          <bgColor rgb="FFC7E6A4"/>
        </patternFill>
      </fill>
    </dxf>
    <dxf>
      <fill>
        <patternFill>
          <bgColor rgb="FFFFC7CE"/>
        </patternFill>
      </fill>
    </dxf>
    <dxf>
      <numFmt numFmtId="164" formatCode="_-* #,##0.00\ [$€-C0A]_-;\-* #,##0.00\ [$€-C0A]_-;_-* &quot;-&quot;??\ [$€-C0A]_-;_-@_-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_-* #,##0.00\ [$€-C0A]_-;\-* #,##0.00\ [$€-C0A]_-;_-* &quot;-&quot;??\ [$€-C0A]_-;_-@_-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_-* #,##0.00\ [$€-C0A]_-;\-* #,##0.00\ [$€-C0A]_-;_-* &quot;-&quot;??\ [$€-C0A]_-;_-@_-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</border>
    </dxf>
    <dxf>
      <fill>
        <patternFill patternType="solid">
          <fgColor indexed="64"/>
          <bgColor theme="7" tint="0.5999938962981048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  <protection locked="0" hidden="0"/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C7E6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'Mi cartera VS World'!$B$1</c:f>
              <c:strCache>
                <c:ptCount val="1"/>
                <c:pt idx="0">
                  <c:v>Mi cartera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'Mi cartera VS World'!$A$2:$A$31</c:f>
              <c:numCache>
                <c:formatCode>General</c:formatCode>
                <c:ptCount val="3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</c:numCache>
            </c:numRef>
          </c:cat>
          <c:val>
            <c:numRef>
              <c:f>'Mi cartera VS World'!$B$2:$B$31</c:f>
              <c:numCache>
                <c:formatCode>0%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FE-4394-8866-EE9064A2161A}"/>
            </c:ext>
          </c:extLst>
        </c:ser>
        <c:ser>
          <c:idx val="1"/>
          <c:order val="1"/>
          <c:tx>
            <c:strRef>
              <c:f>'Mi cartera VS World'!$C$1</c:f>
              <c:strCache>
                <c:ptCount val="1"/>
                <c:pt idx="0">
                  <c:v>MSCI World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'Mi cartera VS World'!$A$2:$A$31</c:f>
              <c:numCache>
                <c:formatCode>General</c:formatCode>
                <c:ptCount val="3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</c:numCache>
            </c:numRef>
          </c:cat>
          <c:val>
            <c:numRef>
              <c:f>'Mi cartera VS World'!$C$2:$C$31</c:f>
              <c:numCache>
                <c:formatCode>0%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FE-4394-8866-EE9064A21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33301055"/>
        <c:axId val="633297695"/>
      </c:lineChart>
      <c:catAx>
        <c:axId val="6333010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33297695"/>
        <c:crosses val="autoZero"/>
        <c:auto val="1"/>
        <c:lblAlgn val="ctr"/>
        <c:lblOffset val="100"/>
        <c:noMultiLvlLbl val="0"/>
      </c:catAx>
      <c:valAx>
        <c:axId val="633297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333010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74023</xdr:colOff>
      <xdr:row>0</xdr:row>
      <xdr:rowOff>84408</xdr:rowOff>
    </xdr:from>
    <xdr:to>
      <xdr:col>2</xdr:col>
      <xdr:colOff>1418322</xdr:colOff>
      <xdr:row>0</xdr:row>
      <xdr:rowOff>458481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961551-AE0A-5653-ED9F-D4859B3DE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3" y="84408"/>
          <a:ext cx="3946822" cy="374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91439</xdr:colOff>
      <xdr:row>0</xdr:row>
      <xdr:rowOff>129540</xdr:rowOff>
    </xdr:from>
    <xdr:to>
      <xdr:col>2</xdr:col>
      <xdr:colOff>189060</xdr:colOff>
      <xdr:row>0</xdr:row>
      <xdr:rowOff>624840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6CA9A7-ED66-43D2-83A5-F235320D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39" y="129540"/>
          <a:ext cx="5225881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316664</xdr:colOff>
      <xdr:row>1</xdr:row>
      <xdr:rowOff>177807</xdr:rowOff>
    </xdr:from>
    <xdr:to>
      <xdr:col>14</xdr:col>
      <xdr:colOff>160867</xdr:colOff>
      <xdr:row>24</xdr:row>
      <xdr:rowOff>93133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0B7E51-F06F-01F0-267A-0CCEB20492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271CAB-4180-4F16-A84A-65AC1C3BAF5D}" name="Tabla1" displayName="Tabla1" ref="A2:G13" totalsRowShown="0" headerRowDxfId="13" headerRowBorderDxfId="12" tableBorderDxfId="11" totalsRowBorderDxfId="10">
  <autoFilter ref="A2:G13" xr:uid="{34271CAB-4180-4F16-A84A-65AC1C3BAF5D}"/>
  <tableColumns count="7">
    <tableColumn id="1" xr3:uid="{17B587B5-10F4-40E4-ACBD-F1C9F94E2FC9}" name="Nombre" dataDxfId="9"/>
    <tableColumn id="2" xr3:uid="{6C441CFA-2B91-451B-B618-FFDA0423B527}" name="ISIN" dataDxfId="8"/>
    <tableColumn id="10" xr3:uid="{9B624829-3CEA-4CBD-BA33-10F600E7FD9E}" name="Peso estratégico" dataDxfId="7" dataCellStyle="Porcentaje"/>
    <tableColumn id="3" xr3:uid="{220646DF-6914-495B-AAE9-C874DDCA1438}" name="Capital" dataDxfId="6"/>
    <tableColumn id="9" xr3:uid="{9B61C238-56BD-46DB-A300-FEE06257E9E7}" name="Peso actual" dataDxfId="5" dataCellStyle="Porcentaje"/>
    <tableColumn id="11" xr3:uid="{1E366A6B-11E0-4C0A-B136-9FB322094CDF}" name="Capital estratégico" dataDxfId="4">
      <calculatedColumnFormula>D12*Tabla1[[#This Row],[Peso estratégico]]</calculatedColumnFormula>
    </tableColumn>
    <tableColumn id="13" xr3:uid="{9DFFDA9C-E2B0-4562-A948-0B8CA87BA6D2}" name="Rebalanceo" dataDxfId="3">
      <calculatedColumnFormula>Tabla1[[#This Row],[Capital estratégico]]-Tabla1[[#This Row],[Capital]]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1345-BA87-47BB-B169-FC4837C351BD}">
  <dimension ref="A1:AI45"/>
  <sheetViews>
    <sheetView zoomScale="130" zoomScaleNormal="130" workbookViewId="0">
      <selection activeCell="D2" sqref="D2"/>
    </sheetView>
  </sheetViews>
  <sheetFormatPr baseColWidth="10" defaultRowHeight="14.4" x14ac:dyDescent="0.3"/>
  <cols>
    <col min="1" max="1" width="26.44140625" customWidth="1"/>
    <col min="3" max="3" width="56.5546875" bestFit="1" customWidth="1"/>
    <col min="4" max="4" width="12.44140625" customWidth="1"/>
    <col min="5" max="35" width="11.5546875" style="25"/>
  </cols>
  <sheetData>
    <row r="1" spans="1:4" ht="42.6" customHeight="1" x14ac:dyDescent="0.3">
      <c r="A1" s="25"/>
      <c r="B1" s="25"/>
      <c r="C1" s="25"/>
    </row>
    <row r="2" spans="1:4" x14ac:dyDescent="0.3">
      <c r="A2" s="1" t="s">
        <v>11</v>
      </c>
      <c r="B2" s="68"/>
      <c r="C2" s="1" t="s">
        <v>45</v>
      </c>
      <c r="D2" s="69"/>
    </row>
    <row r="3" spans="1:4" x14ac:dyDescent="0.3">
      <c r="A3" s="1" t="s">
        <v>31</v>
      </c>
      <c r="B3" s="1">
        <f>B2*0.2</f>
        <v>0</v>
      </c>
      <c r="C3" s="1" t="s">
        <v>12</v>
      </c>
      <c r="D3" s="27">
        <f>D2*14/12</f>
        <v>0</v>
      </c>
    </row>
    <row r="4" spans="1:4" x14ac:dyDescent="0.3">
      <c r="A4" s="2" t="s">
        <v>13</v>
      </c>
      <c r="B4" s="2">
        <f>B3*12</f>
        <v>0</v>
      </c>
      <c r="C4" s="25"/>
      <c r="D4" s="25"/>
    </row>
    <row r="5" spans="1:4" s="25" customFormat="1" x14ac:dyDescent="0.3"/>
    <row r="6" spans="1:4" s="25" customFormat="1" x14ac:dyDescent="0.3">
      <c r="A6" s="70" t="s">
        <v>38</v>
      </c>
      <c r="B6" s="70"/>
    </row>
    <row r="7" spans="1:4" s="25" customFormat="1" x14ac:dyDescent="0.3">
      <c r="C7" s="26"/>
    </row>
    <row r="8" spans="1:4" s="25" customFormat="1" x14ac:dyDescent="0.3"/>
    <row r="9" spans="1:4" s="25" customFormat="1" x14ac:dyDescent="0.3"/>
    <row r="10" spans="1:4" s="25" customFormat="1" x14ac:dyDescent="0.3"/>
    <row r="11" spans="1:4" s="25" customFormat="1" x14ac:dyDescent="0.3"/>
    <row r="12" spans="1:4" s="25" customFormat="1" x14ac:dyDescent="0.3"/>
    <row r="13" spans="1:4" s="25" customFormat="1" x14ac:dyDescent="0.3"/>
    <row r="14" spans="1:4" s="25" customFormat="1" x14ac:dyDescent="0.3"/>
    <row r="15" spans="1:4" s="25" customFormat="1" x14ac:dyDescent="0.3"/>
    <row r="16" spans="1:4" s="25" customFormat="1" x14ac:dyDescent="0.3"/>
    <row r="17" s="25" customFormat="1" x14ac:dyDescent="0.3"/>
    <row r="18" s="25" customFormat="1" x14ac:dyDescent="0.3"/>
    <row r="19" s="25" customFormat="1" x14ac:dyDescent="0.3"/>
    <row r="20" s="25" customFormat="1" x14ac:dyDescent="0.3"/>
    <row r="21" s="25" customFormat="1" x14ac:dyDescent="0.3"/>
    <row r="22" s="25" customFormat="1" x14ac:dyDescent="0.3"/>
    <row r="23" s="25" customFormat="1" x14ac:dyDescent="0.3"/>
    <row r="24" s="25" customFormat="1" x14ac:dyDescent="0.3"/>
    <row r="25" s="25" customFormat="1" x14ac:dyDescent="0.3"/>
    <row r="26" s="25" customFormat="1" x14ac:dyDescent="0.3"/>
    <row r="27" s="25" customFormat="1" x14ac:dyDescent="0.3"/>
    <row r="28" s="25" customFormat="1" x14ac:dyDescent="0.3"/>
    <row r="29" s="25" customFormat="1" x14ac:dyDescent="0.3"/>
    <row r="30" s="25" customFormat="1" x14ac:dyDescent="0.3"/>
    <row r="31" s="25" customFormat="1" x14ac:dyDescent="0.3"/>
    <row r="32" s="25" customFormat="1" x14ac:dyDescent="0.3"/>
    <row r="33" s="25" customFormat="1" x14ac:dyDescent="0.3"/>
    <row r="34" s="25" customFormat="1" x14ac:dyDescent="0.3"/>
    <row r="35" s="25" customFormat="1" x14ac:dyDescent="0.3"/>
    <row r="36" s="25" customFormat="1" x14ac:dyDescent="0.3"/>
    <row r="37" s="25" customFormat="1" x14ac:dyDescent="0.3"/>
    <row r="38" s="25" customFormat="1" x14ac:dyDescent="0.3"/>
    <row r="39" s="25" customFormat="1" x14ac:dyDescent="0.3"/>
    <row r="40" s="25" customFormat="1" x14ac:dyDescent="0.3"/>
    <row r="41" s="25" customFormat="1" x14ac:dyDescent="0.3"/>
    <row r="42" s="25" customFormat="1" x14ac:dyDescent="0.3"/>
    <row r="43" s="25" customFormat="1" x14ac:dyDescent="0.3"/>
    <row r="44" s="25" customFormat="1" x14ac:dyDescent="0.3"/>
    <row r="45" s="25" customFormat="1" x14ac:dyDescent="0.3"/>
  </sheetData>
  <sheetProtection algorithmName="SHA-512" hashValue="nAG14IixBj9xquIiJB8T/IqyvYZbvmFQiq9+stcYmUPWKTP2TFcx0AzYewPqeCghB1tjcbef/sLNPLx0S7xbbA==" saltValue="ByoTDTVuSjmSXnyp3nZ5qg==" spinCount="100000" sheet="1" objects="1" scenarios="1" selectLockedCells="1"/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2"/>
  <sheetViews>
    <sheetView tabSelected="1" workbookViewId="0">
      <selection activeCell="A21" sqref="A21"/>
    </sheetView>
  </sheetViews>
  <sheetFormatPr baseColWidth="10" defaultColWidth="8.88671875" defaultRowHeight="14.4" x14ac:dyDescent="0.3"/>
  <cols>
    <col min="1" max="1" width="61.21875" bestFit="1" customWidth="1"/>
    <col min="2" max="2" width="13.5546875" bestFit="1" customWidth="1"/>
    <col min="3" max="3" width="13.33203125" customWidth="1"/>
    <col min="4" max="4" width="15.33203125" bestFit="1" customWidth="1"/>
    <col min="5" max="5" width="16.88671875" bestFit="1" customWidth="1"/>
    <col min="6" max="6" width="18.77734375" bestFit="1" customWidth="1"/>
    <col min="7" max="7" width="13" bestFit="1" customWidth="1"/>
    <col min="8" max="16" width="8.88671875" style="25"/>
  </cols>
  <sheetData>
    <row r="1" spans="1:7" s="25" customFormat="1" ht="60" customHeight="1" x14ac:dyDescent="0.3"/>
    <row r="2" spans="1:7" ht="15" thickBot="1" x14ac:dyDescent="0.35">
      <c r="A2" s="43" t="s">
        <v>0</v>
      </c>
      <c r="B2" s="44" t="s">
        <v>1</v>
      </c>
      <c r="C2" s="44" t="s">
        <v>4</v>
      </c>
      <c r="D2" s="45" t="s">
        <v>5</v>
      </c>
      <c r="E2" s="44" t="s">
        <v>3</v>
      </c>
      <c r="F2" s="46" t="s">
        <v>6</v>
      </c>
      <c r="G2" s="47" t="s">
        <v>14</v>
      </c>
    </row>
    <row r="3" spans="1:7" x14ac:dyDescent="0.3">
      <c r="A3" s="28"/>
      <c r="B3" s="29"/>
      <c r="C3" s="35"/>
      <c r="D3" s="30">
        <v>0</v>
      </c>
      <c r="E3" s="4" t="e">
        <f>Tabla1[[#This Row],[Capital]]/D13</f>
        <v>#DIV/0!</v>
      </c>
      <c r="F3" s="8">
        <f>D13*Tabla1[[#This Row],[Peso estratégico]]</f>
        <v>0</v>
      </c>
      <c r="G3" s="9">
        <f>Tabla1[[#This Row],[Capital estratégico]]-Tabla1[[#This Row],[Capital]]</f>
        <v>0</v>
      </c>
    </row>
    <row r="4" spans="1:7" x14ac:dyDescent="0.3">
      <c r="A4" s="28"/>
      <c r="B4" s="29"/>
      <c r="C4" s="35"/>
      <c r="D4" s="31">
        <v>0</v>
      </c>
      <c r="E4" s="4" t="e">
        <f>Tabla1[[#This Row],[Capital]]/D13</f>
        <v>#DIV/0!</v>
      </c>
      <c r="F4" s="8">
        <f>D13*Tabla1[[#This Row],[Peso estratégico]]</f>
        <v>0</v>
      </c>
      <c r="G4" s="8">
        <f>Tabla1[[#This Row],[Capital estratégico]]-Tabla1[[#This Row],[Capital]]</f>
        <v>0</v>
      </c>
    </row>
    <row r="5" spans="1:7" x14ac:dyDescent="0.3">
      <c r="A5" s="28"/>
      <c r="B5" s="29"/>
      <c r="C5" s="35"/>
      <c r="D5" s="31">
        <v>0</v>
      </c>
      <c r="E5" s="4" t="e">
        <f>Tabla1[[#This Row],[Capital]]/D13</f>
        <v>#DIV/0!</v>
      </c>
      <c r="F5" s="8">
        <f>D13*Tabla1[[#This Row],[Peso estratégico]]</f>
        <v>0</v>
      </c>
      <c r="G5" s="8">
        <f>Tabla1[[#This Row],[Capital estratégico]]-Tabla1[[#This Row],[Capital]]</f>
        <v>0</v>
      </c>
    </row>
    <row r="6" spans="1:7" x14ac:dyDescent="0.3">
      <c r="A6" s="28"/>
      <c r="B6" s="29"/>
      <c r="C6" s="35"/>
      <c r="D6" s="31">
        <v>0</v>
      </c>
      <c r="E6" s="4" t="e">
        <f>Tabla1[[#This Row],[Capital]]/D13</f>
        <v>#DIV/0!</v>
      </c>
      <c r="F6" s="8">
        <f>D13*Tabla1[[#This Row],[Peso estratégico]]</f>
        <v>0</v>
      </c>
      <c r="G6" s="8">
        <f>Tabla1[[#This Row],[Capital estratégico]]-Tabla1[[#This Row],[Capital]]</f>
        <v>0</v>
      </c>
    </row>
    <row r="7" spans="1:7" x14ac:dyDescent="0.3">
      <c r="A7" s="28"/>
      <c r="B7" s="29"/>
      <c r="C7" s="35"/>
      <c r="D7" s="31"/>
      <c r="E7" s="4" t="e">
        <f>Tabla1[[#This Row],[Capital]]/D13</f>
        <v>#DIV/0!</v>
      </c>
      <c r="F7" s="8">
        <f>D13*Tabla1[[#This Row],[Peso estratégico]]</f>
        <v>0</v>
      </c>
      <c r="G7" s="8">
        <f>Tabla1[[#This Row],[Capital estratégico]]-Tabla1[[#This Row],[Capital]]</f>
        <v>0</v>
      </c>
    </row>
    <row r="8" spans="1:7" x14ac:dyDescent="0.3">
      <c r="A8" s="28"/>
      <c r="B8" s="29"/>
      <c r="C8" s="35"/>
      <c r="D8" s="31"/>
      <c r="E8" s="4" t="e">
        <f>Tabla1[[#This Row],[Capital]]/D13</f>
        <v>#DIV/0!</v>
      </c>
      <c r="F8" s="8">
        <f>D13*Tabla1[[#This Row],[Peso estratégico]]</f>
        <v>0</v>
      </c>
      <c r="G8" s="8">
        <f>Tabla1[[#This Row],[Capital estratégico]]-Tabla1[[#This Row],[Capital]]</f>
        <v>0</v>
      </c>
    </row>
    <row r="9" spans="1:7" x14ac:dyDescent="0.3">
      <c r="A9" s="28"/>
      <c r="B9" s="29"/>
      <c r="C9" s="35"/>
      <c r="D9" s="31">
        <v>0</v>
      </c>
      <c r="E9" s="4" t="e">
        <f>Tabla1[[#This Row],[Capital]]/D13</f>
        <v>#DIV/0!</v>
      </c>
      <c r="F9" s="8">
        <f>D13*Tabla1[[#This Row],[Peso estratégico]]</f>
        <v>0</v>
      </c>
      <c r="G9" s="8">
        <f>Tabla1[[#This Row],[Capital estratégico]]-Tabla1[[#This Row],[Capital]]</f>
        <v>0</v>
      </c>
    </row>
    <row r="10" spans="1:7" x14ac:dyDescent="0.3">
      <c r="A10" s="28"/>
      <c r="B10" s="29"/>
      <c r="C10" s="35"/>
      <c r="D10" s="31"/>
      <c r="E10" s="4" t="e">
        <f>Tabla1[[#This Row],[Capital]]/D13</f>
        <v>#DIV/0!</v>
      </c>
      <c r="F10" s="8">
        <f>D13*Tabla1[[#This Row],[Peso estratégico]]</f>
        <v>0</v>
      </c>
      <c r="G10" s="8">
        <f>Tabla1[[#This Row],[Capital estratégico]]-Tabla1[[#This Row],[Capital]]</f>
        <v>0</v>
      </c>
    </row>
    <row r="11" spans="1:7" x14ac:dyDescent="0.3">
      <c r="A11" s="28"/>
      <c r="B11" s="29"/>
      <c r="C11" s="35"/>
      <c r="D11" s="31"/>
      <c r="E11" s="4" t="e">
        <f>Tabla1[[#This Row],[Capital]]/D13</f>
        <v>#DIV/0!</v>
      </c>
      <c r="F11" s="8">
        <f>D13*Tabla1[[#This Row],[Peso estratégico]]</f>
        <v>0</v>
      </c>
      <c r="G11" s="8">
        <f>Tabla1[[#This Row],[Capital estratégico]]-Tabla1[[#This Row],[Capital]]</f>
        <v>0</v>
      </c>
    </row>
    <row r="12" spans="1:7" ht="15" thickBot="1" x14ac:dyDescent="0.35">
      <c r="A12" s="32"/>
      <c r="B12" s="33"/>
      <c r="C12" s="36"/>
      <c r="D12" s="34"/>
      <c r="E12" s="7" t="e">
        <f>Tabla1[[#This Row],[Capital]]/D13</f>
        <v>#DIV/0!</v>
      </c>
      <c r="F12" s="8">
        <f>D13*Tabla1[[#This Row],[Peso estratégico]]</f>
        <v>0</v>
      </c>
      <c r="G12" s="8">
        <f>Tabla1[[#This Row],[Capital estratégico]]-Tabla1[[#This Row],[Capital]]</f>
        <v>0</v>
      </c>
    </row>
    <row r="13" spans="1:7" ht="15" thickBot="1" x14ac:dyDescent="0.35">
      <c r="A13" s="48" t="s">
        <v>9</v>
      </c>
      <c r="B13" s="49"/>
      <c r="C13" s="51">
        <f>SUBTOTAL(109,C3:C12)</f>
        <v>0</v>
      </c>
      <c r="D13" s="50">
        <f>SUBTOTAL(109,D3:D12)</f>
        <v>0</v>
      </c>
      <c r="E13" s="51" t="e">
        <f>SUBTOTAL(109,E3:E12)</f>
        <v>#DIV/0!</v>
      </c>
      <c r="F13" s="52">
        <f>C23*Tabla1[[#This Row],[Peso estratégico]]</f>
        <v>0</v>
      </c>
      <c r="G13" s="53">
        <f>Tabla1[[#This Row],[Capital estratégico]]-Tabla1[[#This Row],[Capital]]</f>
        <v>0</v>
      </c>
    </row>
    <row r="14" spans="1:7" s="25" customFormat="1" x14ac:dyDescent="0.3"/>
    <row r="15" spans="1:7" s="25" customFormat="1" ht="15" thickBot="1" x14ac:dyDescent="0.35">
      <c r="A15" s="27" t="s">
        <v>41</v>
      </c>
      <c r="B15" s="25" t="s">
        <v>42</v>
      </c>
    </row>
    <row r="16" spans="1:7" s="25" customFormat="1" x14ac:dyDescent="0.3">
      <c r="A16" s="71" t="s">
        <v>44</v>
      </c>
      <c r="B16" s="75" t="s">
        <v>46</v>
      </c>
      <c r="C16" s="76"/>
    </row>
    <row r="17" spans="1:7" x14ac:dyDescent="0.3">
      <c r="A17" s="72" t="s">
        <v>40</v>
      </c>
      <c r="B17" s="74" t="s">
        <v>47</v>
      </c>
      <c r="C17" s="74" t="s">
        <v>48</v>
      </c>
      <c r="D17" s="74" t="s">
        <v>49</v>
      </c>
      <c r="E17" s="25"/>
      <c r="F17" s="25"/>
      <c r="G17" s="25"/>
    </row>
    <row r="18" spans="1:7" s="25" customFormat="1" x14ac:dyDescent="0.3">
      <c r="A18" s="73" t="s">
        <v>39</v>
      </c>
      <c r="B18" s="77"/>
      <c r="C18" s="78"/>
      <c r="D18" s="74">
        <f>B18*C18</f>
        <v>0</v>
      </c>
    </row>
    <row r="19" spans="1:7" s="25" customFormat="1" x14ac:dyDescent="0.3"/>
    <row r="20" spans="1:7" s="25" customFormat="1" x14ac:dyDescent="0.3">
      <c r="A20" s="54"/>
      <c r="B20" s="54"/>
      <c r="C20" s="54"/>
      <c r="D20" s="54"/>
      <c r="E20" s="54"/>
      <c r="F20" s="54"/>
    </row>
    <row r="21" spans="1:7" s="25" customFormat="1" x14ac:dyDescent="0.3">
      <c r="A21" s="55"/>
      <c r="B21" s="55"/>
      <c r="C21" s="55"/>
      <c r="D21" s="55"/>
      <c r="E21" s="55"/>
      <c r="F21" s="55"/>
    </row>
    <row r="22" spans="1:7" s="25" customFormat="1" x14ac:dyDescent="0.3">
      <c r="A22" s="55"/>
      <c r="B22" s="55"/>
      <c r="C22" s="55"/>
      <c r="D22" s="55"/>
      <c r="E22" s="55"/>
      <c r="F22" s="55"/>
    </row>
    <row r="23" spans="1:7" s="25" customFormat="1" x14ac:dyDescent="0.3">
      <c r="A23" s="55"/>
      <c r="B23" s="55"/>
      <c r="C23" s="55"/>
      <c r="D23" s="55"/>
      <c r="E23" s="55"/>
      <c r="F23" s="55"/>
    </row>
    <row r="24" spans="1:7" x14ac:dyDescent="0.3">
      <c r="A24" s="55"/>
      <c r="B24" s="55"/>
      <c r="C24" s="55"/>
      <c r="D24" s="55"/>
      <c r="E24" s="55"/>
      <c r="F24" s="55"/>
      <c r="G24" s="25"/>
    </row>
    <row r="25" spans="1:7" x14ac:dyDescent="0.3">
      <c r="A25" s="55"/>
      <c r="B25" s="55"/>
      <c r="C25" s="55"/>
      <c r="D25" s="55"/>
      <c r="E25" s="55"/>
      <c r="F25" s="55"/>
      <c r="G25" s="25"/>
    </row>
    <row r="26" spans="1:7" x14ac:dyDescent="0.3">
      <c r="A26" s="55"/>
      <c r="B26" s="55"/>
      <c r="C26" s="55"/>
      <c r="D26" s="55"/>
      <c r="E26" s="55"/>
      <c r="F26" s="55"/>
      <c r="G26" s="25"/>
    </row>
    <row r="27" spans="1:7" x14ac:dyDescent="0.3">
      <c r="A27" s="55"/>
      <c r="B27" s="55"/>
      <c r="C27" s="55"/>
      <c r="D27" s="55"/>
      <c r="E27" s="55"/>
      <c r="F27" s="55"/>
      <c r="G27" s="25"/>
    </row>
    <row r="28" spans="1:7" x14ac:dyDescent="0.3">
      <c r="A28" s="55"/>
      <c r="B28" s="55"/>
      <c r="C28" s="55"/>
      <c r="D28" s="55"/>
      <c r="E28" s="55"/>
      <c r="F28" s="55"/>
      <c r="G28" s="25"/>
    </row>
    <row r="29" spans="1:7" x14ac:dyDescent="0.3">
      <c r="A29" s="55"/>
      <c r="B29" s="55"/>
      <c r="C29" s="55"/>
      <c r="D29" s="55"/>
      <c r="E29" s="55"/>
      <c r="F29" s="55"/>
      <c r="G29" s="25"/>
    </row>
    <row r="30" spans="1:7" x14ac:dyDescent="0.3">
      <c r="A30" s="55"/>
      <c r="B30" s="55"/>
      <c r="C30" s="55"/>
      <c r="D30" s="55"/>
      <c r="E30" s="55"/>
      <c r="F30" s="55"/>
      <c r="G30" s="25"/>
    </row>
    <row r="31" spans="1:7" x14ac:dyDescent="0.3">
      <c r="A31" s="55"/>
      <c r="B31" s="55"/>
      <c r="C31" s="55"/>
      <c r="D31" s="55"/>
      <c r="E31" s="55"/>
      <c r="F31" s="55"/>
      <c r="G31" s="25"/>
    </row>
    <row r="32" spans="1:7" x14ac:dyDescent="0.3">
      <c r="A32" s="55"/>
      <c r="B32" s="55"/>
      <c r="C32" s="55"/>
      <c r="D32" s="55"/>
      <c r="E32" s="55"/>
      <c r="F32" s="55"/>
      <c r="G32" s="25"/>
    </row>
    <row r="33" spans="1:7" x14ac:dyDescent="0.3">
      <c r="A33" s="55"/>
      <c r="B33" s="55"/>
      <c r="C33" s="55"/>
      <c r="D33" s="55"/>
      <c r="E33" s="55"/>
      <c r="F33" s="55"/>
      <c r="G33" s="25"/>
    </row>
    <row r="34" spans="1:7" x14ac:dyDescent="0.3">
      <c r="A34" s="55"/>
      <c r="B34" s="55"/>
      <c r="C34" s="55"/>
      <c r="D34" s="55"/>
      <c r="E34" s="55"/>
      <c r="F34" s="55"/>
      <c r="G34" s="25"/>
    </row>
    <row r="35" spans="1:7" x14ac:dyDescent="0.3">
      <c r="A35" s="55"/>
      <c r="B35" s="55"/>
      <c r="C35" s="55"/>
      <c r="D35" s="55"/>
      <c r="E35" s="55"/>
      <c r="F35" s="55"/>
      <c r="G35" s="25"/>
    </row>
    <row r="36" spans="1:7" x14ac:dyDescent="0.3">
      <c r="A36" s="55"/>
      <c r="B36" s="55"/>
      <c r="C36" s="55"/>
      <c r="D36" s="55"/>
      <c r="E36" s="55"/>
      <c r="F36" s="55"/>
      <c r="G36" s="25"/>
    </row>
    <row r="37" spans="1:7" x14ac:dyDescent="0.3">
      <c r="A37" s="55"/>
      <c r="B37" s="55"/>
      <c r="C37" s="55"/>
      <c r="D37" s="55"/>
      <c r="E37" s="55"/>
      <c r="F37" s="55"/>
      <c r="G37" s="25"/>
    </row>
    <row r="38" spans="1:7" x14ac:dyDescent="0.3">
      <c r="A38" s="55"/>
      <c r="B38" s="55"/>
      <c r="C38" s="55"/>
      <c r="D38" s="55"/>
      <c r="E38" s="55"/>
      <c r="F38" s="55"/>
      <c r="G38" s="25"/>
    </row>
    <row r="39" spans="1:7" x14ac:dyDescent="0.3">
      <c r="A39" s="55"/>
      <c r="B39" s="55"/>
      <c r="C39" s="55"/>
      <c r="D39" s="55"/>
      <c r="E39" s="55"/>
      <c r="F39" s="55"/>
      <c r="G39" s="25"/>
    </row>
    <row r="40" spans="1:7" x14ac:dyDescent="0.3">
      <c r="A40" s="55"/>
      <c r="B40" s="55"/>
      <c r="C40" s="55"/>
      <c r="D40" s="55"/>
      <c r="E40" s="55"/>
      <c r="F40" s="55"/>
      <c r="G40" s="25"/>
    </row>
    <row r="41" spans="1:7" s="25" customFormat="1" x14ac:dyDescent="0.3"/>
    <row r="42" spans="1:7" s="25" customFormat="1" x14ac:dyDescent="0.3"/>
    <row r="43" spans="1:7" s="25" customFormat="1" x14ac:dyDescent="0.3"/>
    <row r="44" spans="1:7" s="25" customFormat="1" x14ac:dyDescent="0.3"/>
    <row r="45" spans="1:7" s="25" customFormat="1" x14ac:dyDescent="0.3"/>
    <row r="46" spans="1:7" s="25" customFormat="1" x14ac:dyDescent="0.3"/>
    <row r="47" spans="1:7" s="25" customFormat="1" x14ac:dyDescent="0.3"/>
    <row r="48" spans="1:7" s="25" customFormat="1" x14ac:dyDescent="0.3"/>
    <row r="49" s="25" customFormat="1" x14ac:dyDescent="0.3"/>
    <row r="50" s="25" customFormat="1" x14ac:dyDescent="0.3"/>
    <row r="51" s="25" customFormat="1" x14ac:dyDescent="0.3"/>
    <row r="52" s="25" customFormat="1" x14ac:dyDescent="0.3"/>
  </sheetData>
  <sheetProtection algorithmName="SHA-512" hashValue="k8K8j9RNCtWj4wfnQuI4ZGBUw0c30qvlZPfwTIqQSs0EFpsuWwIgp5eqyPuu+B64HiIPKGZyxkxXOI5sltm0BA==" saltValue="Rzh09ndFftE7pE+9sxw62Q==" spinCount="100000" sheet="1" selectLockedCells="1"/>
  <conditionalFormatting sqref="G3:G12">
    <cfRule type="cellIs" dxfId="2" priority="1" operator="lessThan">
      <formula>0</formula>
    </cfRule>
    <cfRule type="cellIs" dxfId="1" priority="2" operator="greaterThan">
      <formula>0</formula>
    </cfRule>
    <cfRule type="cellIs" dxfId="0" priority="3" operator="greaterThan">
      <formula>0</formula>
    </cfRule>
  </conditionalFormatting>
  <pageMargins left="0.7" right="0.7" top="0.75" bottom="0.75" header="0.3" footer="0.3"/>
  <drawing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89E20-8196-4994-9495-3E808ADF1797}">
  <dimension ref="A1:Y423"/>
  <sheetViews>
    <sheetView workbookViewId="0">
      <pane ySplit="1" topLeftCell="A2" activePane="bottomLeft" state="frozen"/>
      <selection pane="bottomLeft" activeCell="C14" sqref="C14"/>
    </sheetView>
  </sheetViews>
  <sheetFormatPr baseColWidth="10" defaultRowHeight="18" x14ac:dyDescent="0.35"/>
  <cols>
    <col min="1" max="1" width="11.5546875" style="19"/>
    <col min="2" max="2" width="10.21875" bestFit="1" customWidth="1"/>
    <col min="3" max="3" width="21.77734375" style="40" bestFit="1" customWidth="1"/>
    <col min="4" max="4" width="18.109375" bestFit="1" customWidth="1"/>
    <col min="5" max="5" width="14.44140625" style="40" bestFit="1" customWidth="1"/>
    <col min="6" max="6" width="18.6640625" bestFit="1" customWidth="1"/>
    <col min="7" max="7" width="21.21875" bestFit="1" customWidth="1"/>
    <col min="8" max="8" width="25.44140625" bestFit="1" customWidth="1"/>
    <col min="9" max="9" width="13.5546875" style="3" customWidth="1"/>
    <col min="10" max="10" width="10.44140625" style="3" bestFit="1" customWidth="1"/>
    <col min="11" max="11" width="9" style="3" bestFit="1" customWidth="1"/>
    <col min="12" max="12" width="13.5546875" style="40" bestFit="1" customWidth="1"/>
    <col min="13" max="13" width="13.77734375" bestFit="1" customWidth="1"/>
  </cols>
  <sheetData>
    <row r="1" spans="1:25" s="20" customFormat="1" x14ac:dyDescent="0.35">
      <c r="A1" s="57" t="s">
        <v>2</v>
      </c>
      <c r="B1" s="57" t="s">
        <v>15</v>
      </c>
      <c r="C1" s="58" t="s">
        <v>28</v>
      </c>
      <c r="D1" s="59" t="s">
        <v>10</v>
      </c>
      <c r="E1" s="58" t="s">
        <v>8</v>
      </c>
      <c r="F1" s="59" t="s">
        <v>29</v>
      </c>
      <c r="G1" s="59" t="s">
        <v>30</v>
      </c>
      <c r="H1" s="59" t="s">
        <v>7</v>
      </c>
      <c r="I1" s="60" t="s">
        <v>35</v>
      </c>
      <c r="J1" s="61" t="s">
        <v>36</v>
      </c>
      <c r="K1" s="62" t="s">
        <v>37</v>
      </c>
      <c r="L1" s="63" t="s">
        <v>32</v>
      </c>
      <c r="M1" s="64" t="s">
        <v>33</v>
      </c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</row>
    <row r="2" spans="1:25" x14ac:dyDescent="0.35">
      <c r="A2" s="16">
        <v>2026</v>
      </c>
      <c r="B2" s="10" t="s">
        <v>16</v>
      </c>
      <c r="C2" s="37"/>
      <c r="D2" s="12">
        <f>C2</f>
        <v>0</v>
      </c>
      <c r="E2" s="37"/>
      <c r="F2" s="12">
        <f>H2</f>
        <v>0</v>
      </c>
      <c r="G2" s="13" t="e">
        <f>(E2-D2)/D2</f>
        <v>#DIV/0!</v>
      </c>
      <c r="H2" s="12">
        <f>E2-D2</f>
        <v>0</v>
      </c>
      <c r="I2" s="21"/>
      <c r="L2" s="41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 x14ac:dyDescent="0.35">
      <c r="A3" s="17"/>
      <c r="B3" t="s">
        <v>17</v>
      </c>
      <c r="C3" s="38"/>
      <c r="D3" s="5">
        <f>D2+C3</f>
        <v>0</v>
      </c>
      <c r="E3" s="38"/>
      <c r="F3" s="5">
        <f>E3-E2-C3</f>
        <v>0</v>
      </c>
      <c r="G3" s="6" t="e">
        <f t="shared" ref="G3:G66" si="0">(E3-D3)/D3</f>
        <v>#DIV/0!</v>
      </c>
      <c r="H3" s="5">
        <f t="shared" ref="H3:H17" si="1">E3-D3</f>
        <v>0</v>
      </c>
      <c r="I3" s="21"/>
      <c r="L3" s="41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1:25" x14ac:dyDescent="0.35">
      <c r="A4" s="17"/>
      <c r="B4" t="s">
        <v>18</v>
      </c>
      <c r="C4" s="38"/>
      <c r="D4" s="5">
        <f t="shared" ref="D4:D18" si="2">D3+C4</f>
        <v>0</v>
      </c>
      <c r="E4" s="38"/>
      <c r="F4" s="5">
        <f t="shared" ref="F4:F26" si="3">E4-E3-C4</f>
        <v>0</v>
      </c>
      <c r="G4" s="6" t="e">
        <f t="shared" si="0"/>
        <v>#DIV/0!</v>
      </c>
      <c r="H4" s="5">
        <f t="shared" si="1"/>
        <v>0</v>
      </c>
      <c r="I4" s="21"/>
      <c r="L4" s="41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pans="1:25" x14ac:dyDescent="0.35">
      <c r="A5" s="17"/>
      <c r="B5" t="s">
        <v>19</v>
      </c>
      <c r="C5" s="38"/>
      <c r="D5" s="5">
        <f t="shared" si="2"/>
        <v>0</v>
      </c>
      <c r="E5" s="38"/>
      <c r="F5" s="5">
        <f t="shared" si="3"/>
        <v>0</v>
      </c>
      <c r="G5" s="6" t="e">
        <f t="shared" si="0"/>
        <v>#DIV/0!</v>
      </c>
      <c r="H5" s="5">
        <f t="shared" si="1"/>
        <v>0</v>
      </c>
      <c r="I5" s="21"/>
      <c r="L5" s="41"/>
      <c r="N5" s="25"/>
      <c r="O5" s="65" t="s">
        <v>43</v>
      </c>
      <c r="P5" s="65"/>
      <c r="Q5" s="65"/>
      <c r="R5" s="25"/>
      <c r="S5" s="25"/>
      <c r="T5" s="25"/>
      <c r="U5" s="25"/>
      <c r="V5" s="25"/>
      <c r="W5" s="25"/>
      <c r="X5" s="25"/>
      <c r="Y5" s="25"/>
    </row>
    <row r="6" spans="1:25" x14ac:dyDescent="0.35">
      <c r="A6" s="17"/>
      <c r="B6" t="s">
        <v>20</v>
      </c>
      <c r="C6" s="38"/>
      <c r="D6" s="5">
        <f t="shared" si="2"/>
        <v>0</v>
      </c>
      <c r="E6" s="38"/>
      <c r="F6" s="5">
        <f t="shared" si="3"/>
        <v>0</v>
      </c>
      <c r="G6" s="6" t="e">
        <f t="shared" si="0"/>
        <v>#DIV/0!</v>
      </c>
      <c r="H6" s="5">
        <f t="shared" si="1"/>
        <v>0</v>
      </c>
      <c r="I6" s="21"/>
      <c r="L6" s="41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</row>
    <row r="7" spans="1:25" x14ac:dyDescent="0.35">
      <c r="A7" s="17"/>
      <c r="B7" t="s">
        <v>21</v>
      </c>
      <c r="C7" s="38"/>
      <c r="D7" s="5">
        <f t="shared" si="2"/>
        <v>0</v>
      </c>
      <c r="E7" s="38"/>
      <c r="F7" s="5">
        <f t="shared" si="3"/>
        <v>0</v>
      </c>
      <c r="G7" s="6" t="e">
        <f t="shared" si="0"/>
        <v>#DIV/0!</v>
      </c>
      <c r="H7" s="5">
        <f t="shared" si="1"/>
        <v>0</v>
      </c>
      <c r="I7" s="21"/>
      <c r="L7" s="41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x14ac:dyDescent="0.35">
      <c r="A8" s="17"/>
      <c r="B8" t="s">
        <v>22</v>
      </c>
      <c r="C8" s="38"/>
      <c r="D8" s="5">
        <f t="shared" si="2"/>
        <v>0</v>
      </c>
      <c r="E8" s="38"/>
      <c r="F8" s="5">
        <f>E8-E7-C8</f>
        <v>0</v>
      </c>
      <c r="G8" s="6" t="e">
        <f t="shared" si="0"/>
        <v>#DIV/0!</v>
      </c>
      <c r="H8" s="5">
        <f t="shared" si="1"/>
        <v>0</v>
      </c>
      <c r="I8" s="21"/>
      <c r="L8" s="41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x14ac:dyDescent="0.35">
      <c r="A9" s="17"/>
      <c r="B9" t="s">
        <v>23</v>
      </c>
      <c r="C9" s="38"/>
      <c r="D9" s="5">
        <f t="shared" si="2"/>
        <v>0</v>
      </c>
      <c r="E9" s="38"/>
      <c r="F9" s="5">
        <f t="shared" si="3"/>
        <v>0</v>
      </c>
      <c r="G9" s="6" t="e">
        <f t="shared" si="0"/>
        <v>#DIV/0!</v>
      </c>
      <c r="H9" s="5">
        <f t="shared" si="1"/>
        <v>0</v>
      </c>
      <c r="I9" s="21"/>
      <c r="L9" s="41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x14ac:dyDescent="0.35">
      <c r="A10" s="17"/>
      <c r="B10" t="s">
        <v>24</v>
      </c>
      <c r="C10" s="38"/>
      <c r="D10" s="5">
        <f>D9+C10</f>
        <v>0</v>
      </c>
      <c r="E10" s="38"/>
      <c r="F10" s="5">
        <f t="shared" si="3"/>
        <v>0</v>
      </c>
      <c r="G10" s="6" t="e">
        <f t="shared" si="0"/>
        <v>#DIV/0!</v>
      </c>
      <c r="H10" s="5">
        <f t="shared" si="1"/>
        <v>0</v>
      </c>
      <c r="I10" s="21"/>
      <c r="L10" s="41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x14ac:dyDescent="0.35">
      <c r="A11" s="17"/>
      <c r="B11" t="s">
        <v>25</v>
      </c>
      <c r="C11" s="38"/>
      <c r="D11" s="5">
        <f t="shared" si="2"/>
        <v>0</v>
      </c>
      <c r="E11" s="38"/>
      <c r="F11" s="5">
        <f t="shared" si="3"/>
        <v>0</v>
      </c>
      <c r="G11" s="6" t="e">
        <f t="shared" si="0"/>
        <v>#DIV/0!</v>
      </c>
      <c r="H11" s="5">
        <f t="shared" si="1"/>
        <v>0</v>
      </c>
      <c r="I11" s="21"/>
      <c r="L11" s="41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ht="18.600000000000001" thickBot="1" x14ac:dyDescent="0.4">
      <c r="A12" s="17"/>
      <c r="B12" t="s">
        <v>26</v>
      </c>
      <c r="C12" s="38"/>
      <c r="D12" s="5">
        <f t="shared" si="2"/>
        <v>0</v>
      </c>
      <c r="E12" s="38"/>
      <c r="F12" s="5">
        <f t="shared" si="3"/>
        <v>0</v>
      </c>
      <c r="G12" s="6" t="e">
        <f t="shared" si="0"/>
        <v>#DIV/0!</v>
      </c>
      <c r="H12" s="5">
        <f t="shared" si="1"/>
        <v>0</v>
      </c>
      <c r="I12" s="21"/>
      <c r="L12" s="41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x14ac:dyDescent="0.35">
      <c r="A13" s="18"/>
      <c r="B13" s="11" t="s">
        <v>27</v>
      </c>
      <c r="C13" s="39"/>
      <c r="D13" s="14">
        <f t="shared" si="2"/>
        <v>0</v>
      </c>
      <c r="E13" s="39"/>
      <c r="F13" s="14">
        <f t="shared" si="3"/>
        <v>0</v>
      </c>
      <c r="G13" s="15" t="e">
        <f t="shared" si="0"/>
        <v>#DIV/0!</v>
      </c>
      <c r="H13" s="14">
        <f t="shared" si="1"/>
        <v>0</v>
      </c>
      <c r="I13" s="22" t="e">
        <f>G13</f>
        <v>#DIV/0!</v>
      </c>
      <c r="J13" s="3" t="e">
        <f>H13/D13</f>
        <v>#DIV/0!</v>
      </c>
      <c r="K13" s="3" t="e">
        <f>H13/D13</f>
        <v>#DIV/0!</v>
      </c>
      <c r="L13" s="41"/>
      <c r="M13" s="42" t="e">
        <f>(L13-L2)/L2</f>
        <v>#DIV/0!</v>
      </c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x14ac:dyDescent="0.35">
      <c r="A14" s="16">
        <v>2027</v>
      </c>
      <c r="B14" s="10" t="s">
        <v>16</v>
      </c>
      <c r="C14" s="37"/>
      <c r="D14" s="12">
        <f t="shared" si="2"/>
        <v>0</v>
      </c>
      <c r="E14" s="37"/>
      <c r="F14" s="12">
        <f t="shared" si="3"/>
        <v>0</v>
      </c>
      <c r="G14" s="13" t="e">
        <f t="shared" si="0"/>
        <v>#DIV/0!</v>
      </c>
      <c r="H14" s="12">
        <f t="shared" si="1"/>
        <v>0</v>
      </c>
      <c r="I14" s="21"/>
      <c r="L14" s="41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x14ac:dyDescent="0.35">
      <c r="A15" s="17"/>
      <c r="B15" t="s">
        <v>17</v>
      </c>
      <c r="C15" s="38"/>
      <c r="D15" s="5">
        <f t="shared" si="2"/>
        <v>0</v>
      </c>
      <c r="E15" s="38"/>
      <c r="F15" s="5">
        <f t="shared" si="3"/>
        <v>0</v>
      </c>
      <c r="G15" s="6" t="e">
        <f t="shared" si="0"/>
        <v>#DIV/0!</v>
      </c>
      <c r="H15" s="5">
        <f t="shared" si="1"/>
        <v>0</v>
      </c>
      <c r="I15" s="21"/>
      <c r="L15" s="41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x14ac:dyDescent="0.35">
      <c r="A16" s="17"/>
      <c r="B16" t="s">
        <v>18</v>
      </c>
      <c r="C16" s="38"/>
      <c r="D16" s="5">
        <f t="shared" si="2"/>
        <v>0</v>
      </c>
      <c r="E16" s="38"/>
      <c r="F16" s="5">
        <f t="shared" si="3"/>
        <v>0</v>
      </c>
      <c r="G16" s="6" t="e">
        <f t="shared" si="0"/>
        <v>#DIV/0!</v>
      </c>
      <c r="H16" s="5">
        <f t="shared" si="1"/>
        <v>0</v>
      </c>
      <c r="I16" s="21"/>
      <c r="L16" s="41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1:25" x14ac:dyDescent="0.35">
      <c r="A17" s="17"/>
      <c r="B17" t="s">
        <v>19</v>
      </c>
      <c r="C17" s="38"/>
      <c r="D17" s="5">
        <f t="shared" si="2"/>
        <v>0</v>
      </c>
      <c r="E17" s="38"/>
      <c r="F17" s="5">
        <f t="shared" si="3"/>
        <v>0</v>
      </c>
      <c r="G17" s="6" t="e">
        <f t="shared" si="0"/>
        <v>#DIV/0!</v>
      </c>
      <c r="H17" s="5">
        <f t="shared" si="1"/>
        <v>0</v>
      </c>
      <c r="I17" s="21"/>
      <c r="L17" s="41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1:25" x14ac:dyDescent="0.35">
      <c r="A18" s="17"/>
      <c r="B18" t="s">
        <v>20</v>
      </c>
      <c r="C18" s="38"/>
      <c r="D18" s="5">
        <f t="shared" si="2"/>
        <v>0</v>
      </c>
      <c r="E18" s="38"/>
      <c r="F18" s="5">
        <f t="shared" si="3"/>
        <v>0</v>
      </c>
      <c r="G18" s="6" t="e">
        <f t="shared" si="0"/>
        <v>#DIV/0!</v>
      </c>
      <c r="H18" s="5">
        <f>E18-D18</f>
        <v>0</v>
      </c>
      <c r="I18" s="21"/>
      <c r="L18" s="41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1:25" x14ac:dyDescent="0.35">
      <c r="A19" s="17"/>
      <c r="B19" t="s">
        <v>21</v>
      </c>
      <c r="C19" s="38"/>
      <c r="D19" s="5">
        <f>D18+C19</f>
        <v>0</v>
      </c>
      <c r="E19" s="38"/>
      <c r="F19" s="5">
        <f t="shared" si="3"/>
        <v>0</v>
      </c>
      <c r="G19" s="6" t="e">
        <f t="shared" si="0"/>
        <v>#DIV/0!</v>
      </c>
      <c r="H19" s="5">
        <f t="shared" ref="H19:H82" si="4">E19-D19</f>
        <v>0</v>
      </c>
      <c r="I19" s="21"/>
      <c r="L19" s="41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1:25" x14ac:dyDescent="0.35">
      <c r="A20" s="17"/>
      <c r="B20" t="s">
        <v>22</v>
      </c>
      <c r="C20" s="38"/>
      <c r="D20" s="5">
        <f t="shared" ref="D20:D25" si="5">D19+C20</f>
        <v>0</v>
      </c>
      <c r="E20" s="38"/>
      <c r="F20" s="5">
        <f t="shared" si="3"/>
        <v>0</v>
      </c>
      <c r="G20" s="6" t="e">
        <f t="shared" si="0"/>
        <v>#DIV/0!</v>
      </c>
      <c r="H20" s="5">
        <f t="shared" si="4"/>
        <v>0</v>
      </c>
      <c r="I20" s="21"/>
      <c r="L20" s="41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1:25" x14ac:dyDescent="0.35">
      <c r="A21" s="17"/>
      <c r="B21" t="s">
        <v>23</v>
      </c>
      <c r="C21" s="38"/>
      <c r="D21" s="5">
        <f t="shared" si="5"/>
        <v>0</v>
      </c>
      <c r="E21" s="38"/>
      <c r="F21" s="5">
        <f t="shared" si="3"/>
        <v>0</v>
      </c>
      <c r="G21" s="6" t="e">
        <f t="shared" si="0"/>
        <v>#DIV/0!</v>
      </c>
      <c r="H21" s="5">
        <f t="shared" si="4"/>
        <v>0</v>
      </c>
      <c r="I21" s="21"/>
      <c r="L21" s="41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x14ac:dyDescent="0.35">
      <c r="A22" s="17"/>
      <c r="B22" t="s">
        <v>24</v>
      </c>
      <c r="C22" s="38"/>
      <c r="D22" s="5">
        <f t="shared" si="5"/>
        <v>0</v>
      </c>
      <c r="E22" s="38"/>
      <c r="F22" s="5">
        <f t="shared" si="3"/>
        <v>0</v>
      </c>
      <c r="G22" s="6" t="e">
        <f t="shared" si="0"/>
        <v>#DIV/0!</v>
      </c>
      <c r="H22" s="5">
        <f t="shared" si="4"/>
        <v>0</v>
      </c>
      <c r="I22" s="21"/>
      <c r="L22" s="41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1:25" x14ac:dyDescent="0.35">
      <c r="A23" s="17"/>
      <c r="B23" t="s">
        <v>25</v>
      </c>
      <c r="C23" s="38"/>
      <c r="D23" s="5">
        <f t="shared" si="5"/>
        <v>0</v>
      </c>
      <c r="E23" s="38"/>
      <c r="F23" s="5">
        <f t="shared" si="3"/>
        <v>0</v>
      </c>
      <c r="G23" s="6" t="e">
        <f t="shared" si="0"/>
        <v>#DIV/0!</v>
      </c>
      <c r="H23" s="5">
        <f t="shared" si="4"/>
        <v>0</v>
      </c>
      <c r="I23" s="21"/>
      <c r="L23" s="41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1:25" ht="18.600000000000001" thickBot="1" x14ac:dyDescent="0.4">
      <c r="A24" s="17"/>
      <c r="B24" t="s">
        <v>26</v>
      </c>
      <c r="C24" s="38"/>
      <c r="D24" s="5">
        <f t="shared" si="5"/>
        <v>0</v>
      </c>
      <c r="E24" s="38"/>
      <c r="F24" s="5">
        <f t="shared" si="3"/>
        <v>0</v>
      </c>
      <c r="G24" s="6" t="e">
        <f t="shared" si="0"/>
        <v>#DIV/0!</v>
      </c>
      <c r="H24" s="5">
        <f t="shared" si="4"/>
        <v>0</v>
      </c>
      <c r="I24" s="21"/>
      <c r="L24" s="41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1:25" x14ac:dyDescent="0.35">
      <c r="A25" s="18"/>
      <c r="B25" s="11" t="s">
        <v>27</v>
      </c>
      <c r="C25" s="39"/>
      <c r="D25" s="14">
        <f t="shared" si="5"/>
        <v>0</v>
      </c>
      <c r="E25" s="39"/>
      <c r="F25" s="14">
        <f t="shared" si="3"/>
        <v>0</v>
      </c>
      <c r="G25" s="15" t="e">
        <f t="shared" si="0"/>
        <v>#DIV/0!</v>
      </c>
      <c r="H25" s="14">
        <f t="shared" si="4"/>
        <v>0</v>
      </c>
      <c r="I25" s="22" t="e">
        <f t="shared" ref="I25" si="6">G25</f>
        <v>#DIV/0!</v>
      </c>
      <c r="J25" s="3" t="e">
        <f>H25/D25/2</f>
        <v>#DIV/0!</v>
      </c>
      <c r="K25" s="3" t="e">
        <f t="shared" ref="K25" si="7">H25/D25</f>
        <v>#DIV/0!</v>
      </c>
      <c r="L25" s="41"/>
      <c r="M25" s="42" t="e">
        <f>(L25-L13)/L13</f>
        <v>#DIV/0!</v>
      </c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1:25" x14ac:dyDescent="0.35">
      <c r="A26" s="16">
        <v>2028</v>
      </c>
      <c r="B26" s="10" t="s">
        <v>16</v>
      </c>
      <c r="C26" s="37"/>
      <c r="D26" s="12">
        <f>D25+C26</f>
        <v>0</v>
      </c>
      <c r="E26" s="37"/>
      <c r="F26" s="12">
        <f t="shared" si="3"/>
        <v>0</v>
      </c>
      <c r="G26" s="13" t="e">
        <f>(E26-D26)/D26</f>
        <v>#DIV/0!</v>
      </c>
      <c r="H26" s="12">
        <f t="shared" si="4"/>
        <v>0</v>
      </c>
      <c r="I26" s="21"/>
      <c r="L26" s="41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1:25" x14ac:dyDescent="0.35">
      <c r="A27" s="17"/>
      <c r="B27" t="s">
        <v>17</v>
      </c>
      <c r="C27" s="38"/>
      <c r="D27" s="5">
        <f t="shared" ref="D27" si="8">D26+C27</f>
        <v>0</v>
      </c>
      <c r="E27" s="38"/>
      <c r="F27" s="5">
        <f>E27-E26-C27</f>
        <v>0</v>
      </c>
      <c r="G27" s="6" t="e">
        <f t="shared" si="0"/>
        <v>#DIV/0!</v>
      </c>
      <c r="H27" s="5">
        <f t="shared" si="4"/>
        <v>0</v>
      </c>
      <c r="I27" s="21"/>
      <c r="L27" s="41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1:25" x14ac:dyDescent="0.35">
      <c r="A28" s="17"/>
      <c r="B28" t="s">
        <v>18</v>
      </c>
      <c r="C28" s="38"/>
      <c r="D28" s="5">
        <f t="shared" ref="D28" si="9">C28</f>
        <v>0</v>
      </c>
      <c r="E28" s="38"/>
      <c r="F28" s="5">
        <f t="shared" ref="F28" si="10">H28</f>
        <v>0</v>
      </c>
      <c r="G28" s="6" t="e">
        <f t="shared" si="0"/>
        <v>#DIV/0!</v>
      </c>
      <c r="H28" s="5">
        <f t="shared" si="4"/>
        <v>0</v>
      </c>
      <c r="I28" s="21"/>
      <c r="L28" s="41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x14ac:dyDescent="0.35">
      <c r="A29" s="17"/>
      <c r="B29" t="s">
        <v>19</v>
      </c>
      <c r="C29" s="38"/>
      <c r="D29" s="5">
        <f t="shared" ref="D29:D92" si="11">D28+C29</f>
        <v>0</v>
      </c>
      <c r="E29" s="38"/>
      <c r="F29" s="5">
        <f t="shared" ref="F29:F92" si="12">E29-E28-C29</f>
        <v>0</v>
      </c>
      <c r="G29" s="6" t="e">
        <f t="shared" si="0"/>
        <v>#DIV/0!</v>
      </c>
      <c r="H29" s="5">
        <f t="shared" si="4"/>
        <v>0</v>
      </c>
      <c r="I29" s="21"/>
      <c r="L29" s="41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1:25" x14ac:dyDescent="0.35">
      <c r="A30" s="17"/>
      <c r="B30" t="s">
        <v>20</v>
      </c>
      <c r="C30" s="38"/>
      <c r="D30" s="5">
        <f t="shared" si="11"/>
        <v>0</v>
      </c>
      <c r="E30" s="38"/>
      <c r="F30" s="5">
        <f t="shared" si="12"/>
        <v>0</v>
      </c>
      <c r="G30" s="6" t="e">
        <f t="shared" si="0"/>
        <v>#DIV/0!</v>
      </c>
      <c r="H30" s="5">
        <f t="shared" si="4"/>
        <v>0</v>
      </c>
      <c r="I30" s="21"/>
      <c r="L30" s="41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1:25" x14ac:dyDescent="0.35">
      <c r="A31" s="17"/>
      <c r="B31" t="s">
        <v>21</v>
      </c>
      <c r="C31" s="38"/>
      <c r="D31" s="5">
        <f t="shared" si="11"/>
        <v>0</v>
      </c>
      <c r="E31" s="38"/>
      <c r="F31" s="5">
        <f t="shared" si="12"/>
        <v>0</v>
      </c>
      <c r="G31" s="6" t="e">
        <f t="shared" si="0"/>
        <v>#DIV/0!</v>
      </c>
      <c r="H31" s="5">
        <f t="shared" si="4"/>
        <v>0</v>
      </c>
      <c r="I31" s="21"/>
      <c r="L31" s="41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1:25" x14ac:dyDescent="0.35">
      <c r="A32" s="17"/>
      <c r="B32" t="s">
        <v>22</v>
      </c>
      <c r="C32" s="38"/>
      <c r="D32" s="5">
        <f t="shared" si="11"/>
        <v>0</v>
      </c>
      <c r="E32" s="38"/>
      <c r="F32" s="5">
        <f t="shared" si="12"/>
        <v>0</v>
      </c>
      <c r="G32" s="6" t="e">
        <f t="shared" si="0"/>
        <v>#DIV/0!</v>
      </c>
      <c r="H32" s="5">
        <f t="shared" si="4"/>
        <v>0</v>
      </c>
      <c r="I32" s="21"/>
      <c r="L32" s="41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spans="1:25" x14ac:dyDescent="0.35">
      <c r="A33" s="17"/>
      <c r="B33" t="s">
        <v>23</v>
      </c>
      <c r="C33" s="38"/>
      <c r="D33" s="5">
        <f t="shared" si="11"/>
        <v>0</v>
      </c>
      <c r="E33" s="38"/>
      <c r="F33" s="5">
        <f t="shared" si="12"/>
        <v>0</v>
      </c>
      <c r="G33" s="6" t="e">
        <f t="shared" si="0"/>
        <v>#DIV/0!</v>
      </c>
      <c r="H33" s="5">
        <f t="shared" si="4"/>
        <v>0</v>
      </c>
      <c r="I33" s="21"/>
      <c r="L33" s="41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spans="1:25" x14ac:dyDescent="0.35">
      <c r="A34" s="17"/>
      <c r="B34" t="s">
        <v>24</v>
      </c>
      <c r="C34" s="38"/>
      <c r="D34" s="5">
        <f t="shared" si="11"/>
        <v>0</v>
      </c>
      <c r="E34" s="38"/>
      <c r="F34" s="5">
        <f t="shared" si="12"/>
        <v>0</v>
      </c>
      <c r="G34" s="6" t="e">
        <f t="shared" si="0"/>
        <v>#DIV/0!</v>
      </c>
      <c r="H34" s="5">
        <f t="shared" si="4"/>
        <v>0</v>
      </c>
      <c r="I34" s="21"/>
      <c r="L34" s="41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spans="1:25" x14ac:dyDescent="0.35">
      <c r="A35" s="17"/>
      <c r="B35" t="s">
        <v>25</v>
      </c>
      <c r="C35" s="38"/>
      <c r="D35" s="5">
        <f t="shared" si="11"/>
        <v>0</v>
      </c>
      <c r="E35" s="38"/>
      <c r="F35" s="5">
        <f t="shared" si="12"/>
        <v>0</v>
      </c>
      <c r="G35" s="6" t="e">
        <f t="shared" si="0"/>
        <v>#DIV/0!</v>
      </c>
      <c r="H35" s="5">
        <f t="shared" si="4"/>
        <v>0</v>
      </c>
      <c r="I35" s="21"/>
      <c r="L35" s="41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8.600000000000001" thickBot="1" x14ac:dyDescent="0.4">
      <c r="A36" s="17"/>
      <c r="B36" t="s">
        <v>26</v>
      </c>
      <c r="C36" s="38"/>
      <c r="D36" s="5">
        <f t="shared" si="11"/>
        <v>0</v>
      </c>
      <c r="E36" s="38"/>
      <c r="F36" s="5">
        <f t="shared" si="12"/>
        <v>0</v>
      </c>
      <c r="G36" s="6" t="e">
        <f t="shared" si="0"/>
        <v>#DIV/0!</v>
      </c>
      <c r="H36" s="5">
        <f t="shared" si="4"/>
        <v>0</v>
      </c>
      <c r="I36" s="21"/>
      <c r="L36" s="41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spans="1:25" x14ac:dyDescent="0.35">
      <c r="A37" s="18"/>
      <c r="B37" s="11" t="s">
        <v>27</v>
      </c>
      <c r="C37" s="39"/>
      <c r="D37" s="14">
        <f t="shared" si="11"/>
        <v>0</v>
      </c>
      <c r="E37" s="39"/>
      <c r="F37" s="14">
        <f t="shared" si="12"/>
        <v>0</v>
      </c>
      <c r="G37" s="15" t="e">
        <f t="shared" si="0"/>
        <v>#DIV/0!</v>
      </c>
      <c r="H37" s="14">
        <f t="shared" si="4"/>
        <v>0</v>
      </c>
      <c r="I37" s="22" t="e">
        <f t="shared" ref="I37" si="13">G37</f>
        <v>#DIV/0!</v>
      </c>
      <c r="J37" s="3" t="e">
        <f>H37/D37/3</f>
        <v>#DIV/0!</v>
      </c>
      <c r="K37" s="3" t="e">
        <f t="shared" ref="K37" si="14">H37/D37</f>
        <v>#DIV/0!</v>
      </c>
      <c r="L37" s="41"/>
      <c r="M37" s="42" t="e">
        <f>(L37-L25)/L25</f>
        <v>#DIV/0!</v>
      </c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spans="1:25" x14ac:dyDescent="0.35">
      <c r="A38" s="16">
        <v>2029</v>
      </c>
      <c r="B38" s="10" t="s">
        <v>16</v>
      </c>
      <c r="C38" s="37"/>
      <c r="D38" s="12">
        <f t="shared" si="11"/>
        <v>0</v>
      </c>
      <c r="E38" s="37"/>
      <c r="F38" s="12">
        <f t="shared" si="12"/>
        <v>0</v>
      </c>
      <c r="G38" s="13" t="e">
        <f t="shared" si="0"/>
        <v>#DIV/0!</v>
      </c>
      <c r="H38" s="12">
        <f t="shared" si="4"/>
        <v>0</v>
      </c>
      <c r="I38" s="21"/>
      <c r="L38" s="41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spans="1:25" x14ac:dyDescent="0.35">
      <c r="A39" s="17"/>
      <c r="B39" t="s">
        <v>17</v>
      </c>
      <c r="C39" s="38"/>
      <c r="D39" s="5">
        <f t="shared" si="11"/>
        <v>0</v>
      </c>
      <c r="E39" s="38"/>
      <c r="F39" s="5">
        <f t="shared" si="12"/>
        <v>0</v>
      </c>
      <c r="G39" s="6" t="e">
        <f t="shared" si="0"/>
        <v>#DIV/0!</v>
      </c>
      <c r="H39" s="5">
        <f t="shared" si="4"/>
        <v>0</v>
      </c>
      <c r="I39" s="21"/>
      <c r="L39" s="41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spans="1:25" x14ac:dyDescent="0.35">
      <c r="A40" s="17"/>
      <c r="B40" t="s">
        <v>18</v>
      </c>
      <c r="C40" s="38"/>
      <c r="D40" s="5">
        <f t="shared" si="11"/>
        <v>0</v>
      </c>
      <c r="E40" s="38"/>
      <c r="F40" s="5">
        <f t="shared" si="12"/>
        <v>0</v>
      </c>
      <c r="G40" s="6" t="e">
        <f t="shared" si="0"/>
        <v>#DIV/0!</v>
      </c>
      <c r="H40" s="5">
        <f t="shared" si="4"/>
        <v>0</v>
      </c>
      <c r="I40" s="21"/>
      <c r="L40" s="41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 spans="1:25" x14ac:dyDescent="0.35">
      <c r="A41" s="17"/>
      <c r="B41" t="s">
        <v>19</v>
      </c>
      <c r="C41" s="38"/>
      <c r="D41" s="5">
        <f t="shared" si="11"/>
        <v>0</v>
      </c>
      <c r="E41" s="38"/>
      <c r="F41" s="5">
        <f t="shared" si="12"/>
        <v>0</v>
      </c>
      <c r="G41" s="6" t="e">
        <f t="shared" si="0"/>
        <v>#DIV/0!</v>
      </c>
      <c r="H41" s="5">
        <f t="shared" si="4"/>
        <v>0</v>
      </c>
      <c r="I41" s="21"/>
      <c r="L41" s="41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 spans="1:25" x14ac:dyDescent="0.35">
      <c r="A42" s="17"/>
      <c r="B42" t="s">
        <v>20</v>
      </c>
      <c r="C42" s="38"/>
      <c r="D42" s="5">
        <f t="shared" si="11"/>
        <v>0</v>
      </c>
      <c r="E42" s="38"/>
      <c r="F42" s="5">
        <f t="shared" si="12"/>
        <v>0</v>
      </c>
      <c r="G42" s="6" t="e">
        <f t="shared" si="0"/>
        <v>#DIV/0!</v>
      </c>
      <c r="H42" s="5">
        <f t="shared" si="4"/>
        <v>0</v>
      </c>
      <c r="I42" s="21"/>
      <c r="L42" s="41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x14ac:dyDescent="0.35">
      <c r="A43" s="17"/>
      <c r="B43" t="s">
        <v>21</v>
      </c>
      <c r="C43" s="38"/>
      <c r="D43" s="5">
        <f t="shared" si="11"/>
        <v>0</v>
      </c>
      <c r="E43" s="38"/>
      <c r="F43" s="5">
        <f t="shared" si="12"/>
        <v>0</v>
      </c>
      <c r="G43" s="6" t="e">
        <f t="shared" si="0"/>
        <v>#DIV/0!</v>
      </c>
      <c r="H43" s="5">
        <f t="shared" si="4"/>
        <v>0</v>
      </c>
      <c r="I43" s="21"/>
      <c r="L43" s="41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spans="1:25" x14ac:dyDescent="0.35">
      <c r="A44" s="17"/>
      <c r="B44" t="s">
        <v>22</v>
      </c>
      <c r="C44" s="38"/>
      <c r="D44" s="5">
        <f t="shared" si="11"/>
        <v>0</v>
      </c>
      <c r="E44" s="38"/>
      <c r="F44" s="5">
        <f t="shared" si="12"/>
        <v>0</v>
      </c>
      <c r="G44" s="6" t="e">
        <f t="shared" si="0"/>
        <v>#DIV/0!</v>
      </c>
      <c r="H44" s="5">
        <f t="shared" si="4"/>
        <v>0</v>
      </c>
      <c r="I44" s="21"/>
      <c r="L44" s="41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x14ac:dyDescent="0.35">
      <c r="A45" s="17"/>
      <c r="B45" t="s">
        <v>23</v>
      </c>
      <c r="C45" s="38"/>
      <c r="D45" s="5">
        <f t="shared" si="11"/>
        <v>0</v>
      </c>
      <c r="E45" s="38"/>
      <c r="F45" s="5">
        <f t="shared" si="12"/>
        <v>0</v>
      </c>
      <c r="G45" s="6" t="e">
        <f t="shared" si="0"/>
        <v>#DIV/0!</v>
      </c>
      <c r="H45" s="5">
        <f t="shared" si="4"/>
        <v>0</v>
      </c>
      <c r="I45" s="21"/>
      <c r="L45" s="41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spans="1:25" x14ac:dyDescent="0.35">
      <c r="A46" s="17"/>
      <c r="B46" t="s">
        <v>24</v>
      </c>
      <c r="C46" s="38"/>
      <c r="D46" s="5">
        <f t="shared" si="11"/>
        <v>0</v>
      </c>
      <c r="E46" s="38"/>
      <c r="F46" s="5">
        <f t="shared" si="12"/>
        <v>0</v>
      </c>
      <c r="G46" s="6" t="e">
        <f t="shared" si="0"/>
        <v>#DIV/0!</v>
      </c>
      <c r="H46" s="5">
        <f t="shared" si="4"/>
        <v>0</v>
      </c>
      <c r="I46" s="21"/>
      <c r="L46" s="41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x14ac:dyDescent="0.35">
      <c r="A47" s="17"/>
      <c r="B47" t="s">
        <v>25</v>
      </c>
      <c r="C47" s="38"/>
      <c r="D47" s="5">
        <f t="shared" si="11"/>
        <v>0</v>
      </c>
      <c r="E47" s="38"/>
      <c r="F47" s="5">
        <f t="shared" si="12"/>
        <v>0</v>
      </c>
      <c r="G47" s="6" t="e">
        <f t="shared" si="0"/>
        <v>#DIV/0!</v>
      </c>
      <c r="H47" s="5">
        <f t="shared" si="4"/>
        <v>0</v>
      </c>
      <c r="I47" s="21"/>
      <c r="L47" s="41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spans="1:25" ht="18.600000000000001" thickBot="1" x14ac:dyDescent="0.4">
      <c r="A48" s="17"/>
      <c r="B48" t="s">
        <v>26</v>
      </c>
      <c r="C48" s="38"/>
      <c r="D48" s="5">
        <f t="shared" si="11"/>
        <v>0</v>
      </c>
      <c r="E48" s="38"/>
      <c r="F48" s="5">
        <f t="shared" si="12"/>
        <v>0</v>
      </c>
      <c r="G48" s="6" t="e">
        <f t="shared" si="0"/>
        <v>#DIV/0!</v>
      </c>
      <c r="H48" s="5">
        <f t="shared" si="4"/>
        <v>0</v>
      </c>
      <c r="I48" s="21"/>
      <c r="L48" s="41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spans="1:25" x14ac:dyDescent="0.35">
      <c r="A49" s="18"/>
      <c r="B49" s="11" t="s">
        <v>27</v>
      </c>
      <c r="C49" s="39"/>
      <c r="D49" s="14">
        <f t="shared" si="11"/>
        <v>0</v>
      </c>
      <c r="E49" s="39"/>
      <c r="F49" s="14">
        <f t="shared" si="12"/>
        <v>0</v>
      </c>
      <c r="G49" s="15" t="e">
        <f t="shared" si="0"/>
        <v>#DIV/0!</v>
      </c>
      <c r="H49" s="14">
        <f t="shared" si="4"/>
        <v>0</v>
      </c>
      <c r="I49" s="22" t="e">
        <f t="shared" ref="I49" si="15">G49</f>
        <v>#DIV/0!</v>
      </c>
      <c r="J49" s="3" t="e">
        <f>H49/D49/4</f>
        <v>#DIV/0!</v>
      </c>
      <c r="K49" s="3" t="e">
        <f t="shared" ref="K49" si="16">H49/D49</f>
        <v>#DIV/0!</v>
      </c>
      <c r="L49" s="41"/>
      <c r="M49" s="42" t="e">
        <f t="shared" ref="M49" si="17">(L49-L37)/L37</f>
        <v>#DIV/0!</v>
      </c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spans="1:25" x14ac:dyDescent="0.35">
      <c r="A50" s="16">
        <v>2030</v>
      </c>
      <c r="B50" s="10" t="s">
        <v>16</v>
      </c>
      <c r="C50" s="37"/>
      <c r="D50" s="12">
        <f t="shared" si="11"/>
        <v>0</v>
      </c>
      <c r="E50" s="37"/>
      <c r="F50" s="12">
        <f t="shared" si="12"/>
        <v>0</v>
      </c>
      <c r="G50" s="13" t="e">
        <f t="shared" si="0"/>
        <v>#DIV/0!</v>
      </c>
      <c r="H50" s="12">
        <f t="shared" si="4"/>
        <v>0</v>
      </c>
      <c r="I50" s="21"/>
      <c r="L50" s="41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spans="1:25" x14ac:dyDescent="0.35">
      <c r="A51" s="17"/>
      <c r="B51" t="s">
        <v>17</v>
      </c>
      <c r="C51" s="38"/>
      <c r="D51" s="5">
        <f t="shared" si="11"/>
        <v>0</v>
      </c>
      <c r="E51" s="38"/>
      <c r="F51" s="5">
        <f t="shared" si="12"/>
        <v>0</v>
      </c>
      <c r="G51" s="6" t="e">
        <f t="shared" si="0"/>
        <v>#DIV/0!</v>
      </c>
      <c r="H51" s="5">
        <f t="shared" si="4"/>
        <v>0</v>
      </c>
      <c r="I51" s="21"/>
      <c r="L51" s="41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spans="1:25" x14ac:dyDescent="0.35">
      <c r="A52" s="17"/>
      <c r="B52" t="s">
        <v>18</v>
      </c>
      <c r="C52" s="38"/>
      <c r="D52" s="5">
        <f t="shared" si="11"/>
        <v>0</v>
      </c>
      <c r="E52" s="38"/>
      <c r="F52" s="5">
        <f t="shared" si="12"/>
        <v>0</v>
      </c>
      <c r="G52" s="6" t="e">
        <f t="shared" si="0"/>
        <v>#DIV/0!</v>
      </c>
      <c r="H52" s="5">
        <f t="shared" si="4"/>
        <v>0</v>
      </c>
      <c r="I52" s="21"/>
      <c r="L52" s="41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spans="1:25" x14ac:dyDescent="0.35">
      <c r="A53" s="17"/>
      <c r="B53" t="s">
        <v>19</v>
      </c>
      <c r="C53" s="38"/>
      <c r="D53" s="5">
        <f t="shared" si="11"/>
        <v>0</v>
      </c>
      <c r="E53" s="38"/>
      <c r="F53" s="5">
        <f t="shared" si="12"/>
        <v>0</v>
      </c>
      <c r="G53" s="6" t="e">
        <f t="shared" si="0"/>
        <v>#DIV/0!</v>
      </c>
      <c r="H53" s="5">
        <f t="shared" si="4"/>
        <v>0</v>
      </c>
      <c r="I53" s="21"/>
      <c r="L53" s="41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spans="1:25" x14ac:dyDescent="0.35">
      <c r="A54" s="17"/>
      <c r="B54" t="s">
        <v>20</v>
      </c>
      <c r="C54" s="38"/>
      <c r="D54" s="5">
        <f t="shared" ref="D54" si="18">C54</f>
        <v>0</v>
      </c>
      <c r="E54" s="38"/>
      <c r="F54" s="5">
        <f t="shared" ref="F54" si="19">H54</f>
        <v>0</v>
      </c>
      <c r="G54" s="6" t="e">
        <f t="shared" si="0"/>
        <v>#DIV/0!</v>
      </c>
      <c r="H54" s="5">
        <f t="shared" si="4"/>
        <v>0</v>
      </c>
      <c r="I54" s="21"/>
      <c r="L54" s="41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x14ac:dyDescent="0.35">
      <c r="A55" s="17"/>
      <c r="B55" t="s">
        <v>21</v>
      </c>
      <c r="C55" s="38"/>
      <c r="D55" s="5">
        <f t="shared" ref="D55" si="20">D54+C55</f>
        <v>0</v>
      </c>
      <c r="E55" s="38"/>
      <c r="F55" s="5">
        <f t="shared" ref="F55" si="21">E55-E54-C55</f>
        <v>0</v>
      </c>
      <c r="G55" s="6" t="e">
        <f t="shared" si="0"/>
        <v>#DIV/0!</v>
      </c>
      <c r="H55" s="5">
        <f t="shared" si="4"/>
        <v>0</v>
      </c>
      <c r="I55" s="21"/>
      <c r="L55" s="41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spans="1:25" x14ac:dyDescent="0.35">
      <c r="A56" s="17"/>
      <c r="B56" t="s">
        <v>22</v>
      </c>
      <c r="C56" s="38"/>
      <c r="D56" s="5">
        <f t="shared" si="11"/>
        <v>0</v>
      </c>
      <c r="E56" s="38"/>
      <c r="F56" s="5">
        <f t="shared" si="12"/>
        <v>0</v>
      </c>
      <c r="G56" s="6" t="e">
        <f t="shared" si="0"/>
        <v>#DIV/0!</v>
      </c>
      <c r="H56" s="5">
        <f t="shared" si="4"/>
        <v>0</v>
      </c>
      <c r="I56" s="21"/>
      <c r="L56" s="41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spans="1:25" x14ac:dyDescent="0.35">
      <c r="A57" s="17"/>
      <c r="B57" t="s">
        <v>23</v>
      </c>
      <c r="C57" s="38"/>
      <c r="D57" s="5">
        <f t="shared" si="11"/>
        <v>0</v>
      </c>
      <c r="E57" s="38"/>
      <c r="F57" s="5">
        <f t="shared" si="12"/>
        <v>0</v>
      </c>
      <c r="G57" s="6" t="e">
        <f t="shared" si="0"/>
        <v>#DIV/0!</v>
      </c>
      <c r="H57" s="5">
        <f t="shared" si="4"/>
        <v>0</v>
      </c>
      <c r="I57" s="21"/>
      <c r="L57" s="41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1:25" x14ac:dyDescent="0.35">
      <c r="A58" s="17"/>
      <c r="B58" t="s">
        <v>24</v>
      </c>
      <c r="C58" s="38"/>
      <c r="D58" s="5">
        <f t="shared" si="11"/>
        <v>0</v>
      </c>
      <c r="E58" s="38"/>
      <c r="F58" s="5">
        <f t="shared" si="12"/>
        <v>0</v>
      </c>
      <c r="G58" s="6" t="e">
        <f t="shared" si="0"/>
        <v>#DIV/0!</v>
      </c>
      <c r="H58" s="5">
        <f t="shared" si="4"/>
        <v>0</v>
      </c>
      <c r="I58" s="21"/>
      <c r="L58" s="41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spans="1:25" x14ac:dyDescent="0.35">
      <c r="A59" s="17"/>
      <c r="B59" t="s">
        <v>25</v>
      </c>
      <c r="C59" s="38"/>
      <c r="D59" s="5">
        <f t="shared" si="11"/>
        <v>0</v>
      </c>
      <c r="E59" s="38"/>
      <c r="F59" s="5">
        <f t="shared" si="12"/>
        <v>0</v>
      </c>
      <c r="G59" s="6" t="e">
        <f t="shared" si="0"/>
        <v>#DIV/0!</v>
      </c>
      <c r="H59" s="5">
        <f t="shared" si="4"/>
        <v>0</v>
      </c>
      <c r="I59" s="21"/>
      <c r="L59" s="41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spans="1:25" ht="18.600000000000001" thickBot="1" x14ac:dyDescent="0.4">
      <c r="A60" s="17"/>
      <c r="B60" t="s">
        <v>26</v>
      </c>
      <c r="C60" s="38"/>
      <c r="D60" s="5">
        <f t="shared" si="11"/>
        <v>0</v>
      </c>
      <c r="E60" s="38"/>
      <c r="F60" s="5">
        <f t="shared" si="12"/>
        <v>0</v>
      </c>
      <c r="G60" s="6" t="e">
        <f t="shared" si="0"/>
        <v>#DIV/0!</v>
      </c>
      <c r="H60" s="5">
        <f t="shared" si="4"/>
        <v>0</v>
      </c>
      <c r="I60" s="21"/>
      <c r="L60" s="41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spans="1:25" x14ac:dyDescent="0.35">
      <c r="A61" s="18"/>
      <c r="B61" s="11" t="s">
        <v>27</v>
      </c>
      <c r="C61" s="39"/>
      <c r="D61" s="14">
        <f t="shared" si="11"/>
        <v>0</v>
      </c>
      <c r="E61" s="39"/>
      <c r="F61" s="14">
        <f t="shared" si="12"/>
        <v>0</v>
      </c>
      <c r="G61" s="15" t="e">
        <f t="shared" si="0"/>
        <v>#DIV/0!</v>
      </c>
      <c r="H61" s="14">
        <f t="shared" si="4"/>
        <v>0</v>
      </c>
      <c r="I61" s="22" t="e">
        <f t="shared" ref="I61" si="22">G61</f>
        <v>#DIV/0!</v>
      </c>
      <c r="J61" s="3" t="e">
        <f>H61/D61/5</f>
        <v>#DIV/0!</v>
      </c>
      <c r="K61" s="3" t="e">
        <f t="shared" ref="K61" si="23">H61/D61</f>
        <v>#DIV/0!</v>
      </c>
      <c r="L61" s="41"/>
      <c r="M61" s="42" t="e">
        <f t="shared" ref="M61" si="24">(L61-L49)/L49</f>
        <v>#DIV/0!</v>
      </c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x14ac:dyDescent="0.35">
      <c r="A62" s="19">
        <v>2031</v>
      </c>
      <c r="B62" t="s">
        <v>16</v>
      </c>
      <c r="C62" s="38"/>
      <c r="D62" s="5">
        <f t="shared" si="11"/>
        <v>0</v>
      </c>
      <c r="E62" s="38"/>
      <c r="F62" s="5">
        <f t="shared" si="12"/>
        <v>0</v>
      </c>
      <c r="G62" s="6" t="e">
        <f t="shared" si="0"/>
        <v>#DIV/0!</v>
      </c>
      <c r="H62" s="5">
        <f t="shared" si="4"/>
        <v>0</v>
      </c>
      <c r="I62" s="21"/>
      <c r="L62" s="41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1:25" x14ac:dyDescent="0.35">
      <c r="B63" t="s">
        <v>17</v>
      </c>
      <c r="C63" s="38"/>
      <c r="D63" s="5">
        <f t="shared" si="11"/>
        <v>0</v>
      </c>
      <c r="E63" s="38"/>
      <c r="F63" s="5">
        <f t="shared" si="12"/>
        <v>0</v>
      </c>
      <c r="G63" s="6" t="e">
        <f t="shared" si="0"/>
        <v>#DIV/0!</v>
      </c>
      <c r="H63" s="5">
        <f t="shared" si="4"/>
        <v>0</v>
      </c>
      <c r="I63" s="21"/>
      <c r="L63" s="41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1:25" x14ac:dyDescent="0.35">
      <c r="B64" t="s">
        <v>18</v>
      </c>
      <c r="C64" s="38"/>
      <c r="D64" s="5">
        <f t="shared" si="11"/>
        <v>0</v>
      </c>
      <c r="E64" s="38"/>
      <c r="F64" s="5">
        <f t="shared" si="12"/>
        <v>0</v>
      </c>
      <c r="G64" s="6" t="e">
        <f t="shared" si="0"/>
        <v>#DIV/0!</v>
      </c>
      <c r="H64" s="5">
        <f t="shared" si="4"/>
        <v>0</v>
      </c>
      <c r="I64" s="21"/>
      <c r="L64" s="41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x14ac:dyDescent="0.35">
      <c r="B65" t="s">
        <v>19</v>
      </c>
      <c r="C65" s="38"/>
      <c r="D65" s="5">
        <f t="shared" si="11"/>
        <v>0</v>
      </c>
      <c r="E65" s="38"/>
      <c r="F65" s="5">
        <f t="shared" si="12"/>
        <v>0</v>
      </c>
      <c r="G65" s="6" t="e">
        <f t="shared" si="0"/>
        <v>#DIV/0!</v>
      </c>
      <c r="H65" s="5">
        <f t="shared" si="4"/>
        <v>0</v>
      </c>
      <c r="I65" s="21"/>
      <c r="L65" s="41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x14ac:dyDescent="0.35">
      <c r="B66" t="s">
        <v>20</v>
      </c>
      <c r="C66" s="38"/>
      <c r="D66" s="5">
        <f t="shared" si="11"/>
        <v>0</v>
      </c>
      <c r="E66" s="38"/>
      <c r="F66" s="5">
        <f t="shared" si="12"/>
        <v>0</v>
      </c>
      <c r="G66" s="6" t="e">
        <f t="shared" si="0"/>
        <v>#DIV/0!</v>
      </c>
      <c r="H66" s="5">
        <f t="shared" si="4"/>
        <v>0</v>
      </c>
      <c r="I66" s="21"/>
      <c r="L66" s="41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x14ac:dyDescent="0.35">
      <c r="B67" t="s">
        <v>21</v>
      </c>
      <c r="C67" s="38"/>
      <c r="D67" s="5">
        <f t="shared" si="11"/>
        <v>0</v>
      </c>
      <c r="E67" s="38"/>
      <c r="F67" s="5">
        <f t="shared" si="12"/>
        <v>0</v>
      </c>
      <c r="G67" s="6" t="e">
        <f t="shared" ref="G67:G130" si="25">(E67-D67)/D67</f>
        <v>#DIV/0!</v>
      </c>
      <c r="H67" s="5">
        <f t="shared" si="4"/>
        <v>0</v>
      </c>
      <c r="I67" s="21"/>
      <c r="L67" s="41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x14ac:dyDescent="0.35">
      <c r="B68" t="s">
        <v>22</v>
      </c>
      <c r="C68" s="38"/>
      <c r="D68" s="5">
        <f t="shared" si="11"/>
        <v>0</v>
      </c>
      <c r="E68" s="38"/>
      <c r="F68" s="5">
        <f t="shared" si="12"/>
        <v>0</v>
      </c>
      <c r="G68" s="6" t="e">
        <f t="shared" si="25"/>
        <v>#DIV/0!</v>
      </c>
      <c r="H68" s="5">
        <f t="shared" si="4"/>
        <v>0</v>
      </c>
      <c r="I68" s="21"/>
      <c r="L68" s="41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x14ac:dyDescent="0.35">
      <c r="B69" t="s">
        <v>23</v>
      </c>
      <c r="C69" s="38"/>
      <c r="D69" s="5">
        <f t="shared" si="11"/>
        <v>0</v>
      </c>
      <c r="E69" s="38"/>
      <c r="F69" s="5">
        <f t="shared" si="12"/>
        <v>0</v>
      </c>
      <c r="G69" s="6" t="e">
        <f t="shared" si="25"/>
        <v>#DIV/0!</v>
      </c>
      <c r="H69" s="5">
        <f t="shared" si="4"/>
        <v>0</v>
      </c>
      <c r="I69" s="21"/>
      <c r="L69" s="41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spans="1:25" x14ac:dyDescent="0.35">
      <c r="B70" t="s">
        <v>24</v>
      </c>
      <c r="C70" s="38"/>
      <c r="D70" s="5">
        <f t="shared" si="11"/>
        <v>0</v>
      </c>
      <c r="E70" s="38"/>
      <c r="F70" s="5">
        <f t="shared" si="12"/>
        <v>0</v>
      </c>
      <c r="G70" s="6" t="e">
        <f t="shared" si="25"/>
        <v>#DIV/0!</v>
      </c>
      <c r="H70" s="5">
        <f t="shared" si="4"/>
        <v>0</v>
      </c>
      <c r="I70" s="21"/>
      <c r="L70" s="41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spans="1:25" x14ac:dyDescent="0.35">
      <c r="B71" t="s">
        <v>25</v>
      </c>
      <c r="C71" s="38"/>
      <c r="D71" s="5">
        <f t="shared" si="11"/>
        <v>0</v>
      </c>
      <c r="E71" s="38"/>
      <c r="F71" s="5">
        <f t="shared" si="12"/>
        <v>0</v>
      </c>
      <c r="G71" s="6" t="e">
        <f t="shared" si="25"/>
        <v>#DIV/0!</v>
      </c>
      <c r="H71" s="5">
        <f t="shared" si="4"/>
        <v>0</v>
      </c>
      <c r="I71" s="21"/>
      <c r="L71" s="41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spans="1:25" ht="18.600000000000001" thickBot="1" x14ac:dyDescent="0.4">
      <c r="B72" t="s">
        <v>26</v>
      </c>
      <c r="C72" s="38"/>
      <c r="D72" s="5">
        <f t="shared" si="11"/>
        <v>0</v>
      </c>
      <c r="E72" s="38"/>
      <c r="F72" s="5">
        <f t="shared" si="12"/>
        <v>0</v>
      </c>
      <c r="G72" s="6" t="e">
        <f t="shared" si="25"/>
        <v>#DIV/0!</v>
      </c>
      <c r="H72" s="5">
        <f t="shared" si="4"/>
        <v>0</v>
      </c>
      <c r="I72" s="21"/>
      <c r="L72" s="41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spans="1:25" x14ac:dyDescent="0.35">
      <c r="B73" t="s">
        <v>27</v>
      </c>
      <c r="C73" s="38"/>
      <c r="D73" s="5">
        <f t="shared" si="11"/>
        <v>0</v>
      </c>
      <c r="E73" s="38"/>
      <c r="F73" s="5">
        <f t="shared" si="12"/>
        <v>0</v>
      </c>
      <c r="G73" s="6" t="e">
        <f t="shared" si="25"/>
        <v>#DIV/0!</v>
      </c>
      <c r="H73" s="5">
        <f t="shared" si="4"/>
        <v>0</v>
      </c>
      <c r="I73" s="22" t="e">
        <f t="shared" ref="I73" si="26">G73</f>
        <v>#DIV/0!</v>
      </c>
      <c r="J73" s="3" t="e">
        <f>H73/D73/6</f>
        <v>#DIV/0!</v>
      </c>
      <c r="K73" s="3" t="e">
        <f t="shared" ref="K73" si="27">H73/D73</f>
        <v>#DIV/0!</v>
      </c>
      <c r="L73" s="41"/>
      <c r="M73" s="42" t="e">
        <f t="shared" ref="M73" si="28">(L73-L61)/L61</f>
        <v>#DIV/0!</v>
      </c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spans="1:25" x14ac:dyDescent="0.35">
      <c r="A74" s="19">
        <v>2032</v>
      </c>
      <c r="B74" t="s">
        <v>16</v>
      </c>
      <c r="C74" s="38"/>
      <c r="D74" s="5">
        <f t="shared" si="11"/>
        <v>0</v>
      </c>
      <c r="E74" s="38"/>
      <c r="F74" s="5">
        <f t="shared" si="12"/>
        <v>0</v>
      </c>
      <c r="G74" s="6" t="e">
        <f t="shared" si="25"/>
        <v>#DIV/0!</v>
      </c>
      <c r="H74" s="5">
        <f t="shared" si="4"/>
        <v>0</v>
      </c>
      <c r="I74" s="21"/>
      <c r="L74" s="41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 spans="1:25" x14ac:dyDescent="0.35">
      <c r="B75" t="s">
        <v>17</v>
      </c>
      <c r="C75" s="38"/>
      <c r="D75" s="5">
        <f t="shared" si="11"/>
        <v>0</v>
      </c>
      <c r="E75" s="38"/>
      <c r="F75" s="5">
        <f t="shared" si="12"/>
        <v>0</v>
      </c>
      <c r="G75" s="6" t="e">
        <f t="shared" si="25"/>
        <v>#DIV/0!</v>
      </c>
      <c r="H75" s="5">
        <f t="shared" si="4"/>
        <v>0</v>
      </c>
      <c r="I75" s="21"/>
      <c r="L75" s="41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5" x14ac:dyDescent="0.35">
      <c r="B76" t="s">
        <v>18</v>
      </c>
      <c r="C76" s="38"/>
      <c r="D76" s="5">
        <f t="shared" si="11"/>
        <v>0</v>
      </c>
      <c r="E76" s="38"/>
      <c r="F76" s="5">
        <f t="shared" si="12"/>
        <v>0</v>
      </c>
      <c r="G76" s="6" t="e">
        <f t="shared" si="25"/>
        <v>#DIV/0!</v>
      </c>
      <c r="H76" s="5">
        <f t="shared" si="4"/>
        <v>0</v>
      </c>
      <c r="I76" s="21"/>
      <c r="L76" s="41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 spans="1:25" x14ac:dyDescent="0.35">
      <c r="B77" t="s">
        <v>19</v>
      </c>
      <c r="C77" s="38"/>
      <c r="D77" s="5">
        <f t="shared" si="11"/>
        <v>0</v>
      </c>
      <c r="E77" s="38"/>
      <c r="F77" s="5">
        <f t="shared" si="12"/>
        <v>0</v>
      </c>
      <c r="G77" s="6" t="e">
        <f t="shared" si="25"/>
        <v>#DIV/0!</v>
      </c>
      <c r="H77" s="5">
        <f t="shared" si="4"/>
        <v>0</v>
      </c>
      <c r="I77" s="21"/>
      <c r="L77" s="41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 spans="1:25" x14ac:dyDescent="0.35">
      <c r="B78" t="s">
        <v>20</v>
      </c>
      <c r="C78" s="38"/>
      <c r="D78" s="5">
        <f t="shared" si="11"/>
        <v>0</v>
      </c>
      <c r="E78" s="38"/>
      <c r="F78" s="5">
        <f t="shared" si="12"/>
        <v>0</v>
      </c>
      <c r="G78" s="6" t="e">
        <f t="shared" si="25"/>
        <v>#DIV/0!</v>
      </c>
      <c r="H78" s="5">
        <f t="shared" si="4"/>
        <v>0</v>
      </c>
      <c r="I78" s="21"/>
      <c r="L78" s="41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 spans="1:25" x14ac:dyDescent="0.35">
      <c r="B79" t="s">
        <v>21</v>
      </c>
      <c r="C79" s="38"/>
      <c r="D79" s="5">
        <f t="shared" si="11"/>
        <v>0</v>
      </c>
      <c r="E79" s="38"/>
      <c r="F79" s="5">
        <f t="shared" si="12"/>
        <v>0</v>
      </c>
      <c r="G79" s="6" t="e">
        <f t="shared" si="25"/>
        <v>#DIV/0!</v>
      </c>
      <c r="H79" s="5">
        <f t="shared" si="4"/>
        <v>0</v>
      </c>
      <c r="I79" s="21"/>
      <c r="L79" s="41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spans="1:25" x14ac:dyDescent="0.35">
      <c r="B80" t="s">
        <v>22</v>
      </c>
      <c r="C80" s="38"/>
      <c r="D80" s="5">
        <f t="shared" ref="D80" si="29">C80</f>
        <v>0</v>
      </c>
      <c r="E80" s="38"/>
      <c r="F80" s="5">
        <f t="shared" ref="F80" si="30">H80</f>
        <v>0</v>
      </c>
      <c r="G80" s="6" t="e">
        <f t="shared" si="25"/>
        <v>#DIV/0!</v>
      </c>
      <c r="H80" s="5">
        <f t="shared" si="4"/>
        <v>0</v>
      </c>
      <c r="I80" s="21"/>
      <c r="L80" s="41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 spans="1:25" x14ac:dyDescent="0.35">
      <c r="B81" t="s">
        <v>23</v>
      </c>
      <c r="C81" s="38"/>
      <c r="D81" s="5">
        <f t="shared" ref="D81" si="31">D80+C81</f>
        <v>0</v>
      </c>
      <c r="E81" s="38"/>
      <c r="F81" s="5">
        <f t="shared" ref="F81" si="32">E81-E80-C81</f>
        <v>0</v>
      </c>
      <c r="G81" s="6" t="e">
        <f t="shared" si="25"/>
        <v>#DIV/0!</v>
      </c>
      <c r="H81" s="5">
        <f t="shared" si="4"/>
        <v>0</v>
      </c>
      <c r="I81" s="21"/>
      <c r="L81" s="41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spans="1:25" x14ac:dyDescent="0.35">
      <c r="B82" t="s">
        <v>24</v>
      </c>
      <c r="C82" s="38"/>
      <c r="D82" s="5">
        <f t="shared" si="11"/>
        <v>0</v>
      </c>
      <c r="E82" s="38"/>
      <c r="F82" s="5">
        <f t="shared" si="12"/>
        <v>0</v>
      </c>
      <c r="G82" s="6" t="e">
        <f t="shared" si="25"/>
        <v>#DIV/0!</v>
      </c>
      <c r="H82" s="5">
        <f t="shared" si="4"/>
        <v>0</v>
      </c>
      <c r="I82" s="21"/>
      <c r="L82" s="41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spans="1:25" x14ac:dyDescent="0.35">
      <c r="B83" t="s">
        <v>25</v>
      </c>
      <c r="C83" s="38"/>
      <c r="D83" s="5">
        <f t="shared" si="11"/>
        <v>0</v>
      </c>
      <c r="E83" s="38"/>
      <c r="F83" s="5">
        <f t="shared" si="12"/>
        <v>0</v>
      </c>
      <c r="G83" s="6" t="e">
        <f t="shared" si="25"/>
        <v>#DIV/0!</v>
      </c>
      <c r="H83" s="5">
        <f t="shared" ref="H83:H146" si="33">E83-D83</f>
        <v>0</v>
      </c>
      <c r="I83" s="21"/>
      <c r="L83" s="41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1:25" ht="18.600000000000001" thickBot="1" x14ac:dyDescent="0.4">
      <c r="B84" t="s">
        <v>26</v>
      </c>
      <c r="C84" s="38"/>
      <c r="D84" s="5">
        <f t="shared" si="11"/>
        <v>0</v>
      </c>
      <c r="E84" s="38"/>
      <c r="F84" s="5">
        <f t="shared" si="12"/>
        <v>0</v>
      </c>
      <c r="G84" s="6" t="e">
        <f t="shared" si="25"/>
        <v>#DIV/0!</v>
      </c>
      <c r="H84" s="5">
        <f t="shared" si="33"/>
        <v>0</v>
      </c>
      <c r="I84" s="21"/>
      <c r="L84" s="41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1:25" x14ac:dyDescent="0.35">
      <c r="A85" s="19">
        <v>2033</v>
      </c>
      <c r="B85" t="s">
        <v>27</v>
      </c>
      <c r="C85" s="38"/>
      <c r="D85" s="5">
        <f t="shared" si="11"/>
        <v>0</v>
      </c>
      <c r="E85" s="38"/>
      <c r="F85" s="5">
        <f t="shared" si="12"/>
        <v>0</v>
      </c>
      <c r="G85" s="6" t="e">
        <f t="shared" si="25"/>
        <v>#DIV/0!</v>
      </c>
      <c r="H85" s="5">
        <f t="shared" si="33"/>
        <v>0</v>
      </c>
      <c r="I85" s="22" t="e">
        <f t="shared" ref="I85" si="34">G85</f>
        <v>#DIV/0!</v>
      </c>
      <c r="J85" s="3" t="e">
        <f>H85/D85/7</f>
        <v>#DIV/0!</v>
      </c>
      <c r="K85" s="3" t="e">
        <f t="shared" ref="K85" si="35">H85/D85</f>
        <v>#DIV/0!</v>
      </c>
      <c r="L85" s="41"/>
      <c r="M85" s="42" t="e">
        <f t="shared" ref="M85" si="36">(L85-L73)/L73</f>
        <v>#DIV/0!</v>
      </c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1:25" x14ac:dyDescent="0.35">
      <c r="B86" t="s">
        <v>16</v>
      </c>
      <c r="C86" s="38"/>
      <c r="D86" s="5">
        <f t="shared" si="11"/>
        <v>0</v>
      </c>
      <c r="E86" s="38"/>
      <c r="F86" s="5">
        <f t="shared" si="12"/>
        <v>0</v>
      </c>
      <c r="G86" s="6" t="e">
        <f t="shared" si="25"/>
        <v>#DIV/0!</v>
      </c>
      <c r="H86" s="5">
        <f t="shared" si="33"/>
        <v>0</v>
      </c>
      <c r="I86" s="21"/>
      <c r="L86" s="41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spans="1:25" x14ac:dyDescent="0.35">
      <c r="B87" t="s">
        <v>17</v>
      </c>
      <c r="C87" s="38"/>
      <c r="D87" s="5">
        <f t="shared" si="11"/>
        <v>0</v>
      </c>
      <c r="E87" s="38"/>
      <c r="F87" s="5">
        <f t="shared" si="12"/>
        <v>0</v>
      </c>
      <c r="G87" s="6" t="e">
        <f t="shared" si="25"/>
        <v>#DIV/0!</v>
      </c>
      <c r="H87" s="5">
        <f t="shared" si="33"/>
        <v>0</v>
      </c>
      <c r="I87" s="21"/>
      <c r="L87" s="41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spans="1:25" x14ac:dyDescent="0.35">
      <c r="B88" t="s">
        <v>18</v>
      </c>
      <c r="C88" s="38"/>
      <c r="D88" s="5">
        <f t="shared" si="11"/>
        <v>0</v>
      </c>
      <c r="E88" s="38"/>
      <c r="F88" s="5">
        <f t="shared" si="12"/>
        <v>0</v>
      </c>
      <c r="G88" s="6" t="e">
        <f t="shared" si="25"/>
        <v>#DIV/0!</v>
      </c>
      <c r="H88" s="5">
        <f t="shared" si="33"/>
        <v>0</v>
      </c>
      <c r="I88" s="21"/>
      <c r="L88" s="41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spans="1:25" x14ac:dyDescent="0.35">
      <c r="B89" t="s">
        <v>19</v>
      </c>
      <c r="C89" s="38"/>
      <c r="D89" s="5">
        <f t="shared" si="11"/>
        <v>0</v>
      </c>
      <c r="E89" s="38"/>
      <c r="F89" s="5">
        <f t="shared" si="12"/>
        <v>0</v>
      </c>
      <c r="G89" s="6" t="e">
        <f t="shared" si="25"/>
        <v>#DIV/0!</v>
      </c>
      <c r="H89" s="5">
        <f t="shared" si="33"/>
        <v>0</v>
      </c>
      <c r="I89" s="21"/>
      <c r="L89" s="41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spans="1:25" x14ac:dyDescent="0.35">
      <c r="B90" t="s">
        <v>20</v>
      </c>
      <c r="C90" s="38"/>
      <c r="D90" s="5">
        <f t="shared" si="11"/>
        <v>0</v>
      </c>
      <c r="E90" s="38"/>
      <c r="F90" s="5">
        <f t="shared" si="12"/>
        <v>0</v>
      </c>
      <c r="G90" s="6" t="e">
        <f t="shared" si="25"/>
        <v>#DIV/0!</v>
      </c>
      <c r="H90" s="5">
        <f t="shared" si="33"/>
        <v>0</v>
      </c>
      <c r="I90" s="21"/>
      <c r="L90" s="41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1:25" x14ac:dyDescent="0.35">
      <c r="B91" t="s">
        <v>21</v>
      </c>
      <c r="C91" s="38"/>
      <c r="D91" s="5">
        <f t="shared" si="11"/>
        <v>0</v>
      </c>
      <c r="E91" s="38"/>
      <c r="F91" s="5">
        <f t="shared" si="12"/>
        <v>0</v>
      </c>
      <c r="G91" s="6" t="e">
        <f t="shared" si="25"/>
        <v>#DIV/0!</v>
      </c>
      <c r="H91" s="5">
        <f t="shared" si="33"/>
        <v>0</v>
      </c>
      <c r="I91" s="21"/>
      <c r="L91" s="41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1:25" x14ac:dyDescent="0.35">
      <c r="B92" t="s">
        <v>22</v>
      </c>
      <c r="C92" s="38"/>
      <c r="D92" s="5">
        <f t="shared" si="11"/>
        <v>0</v>
      </c>
      <c r="E92" s="38"/>
      <c r="F92" s="5">
        <f t="shared" si="12"/>
        <v>0</v>
      </c>
      <c r="G92" s="6" t="e">
        <f t="shared" si="25"/>
        <v>#DIV/0!</v>
      </c>
      <c r="H92" s="5">
        <f t="shared" si="33"/>
        <v>0</v>
      </c>
      <c r="I92" s="21"/>
      <c r="L92" s="41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1:25" x14ac:dyDescent="0.35">
      <c r="B93" t="s">
        <v>23</v>
      </c>
      <c r="C93" s="38"/>
      <c r="D93" s="5">
        <f t="shared" ref="D93:D156" si="37">D92+C93</f>
        <v>0</v>
      </c>
      <c r="E93" s="38"/>
      <c r="F93" s="5">
        <f t="shared" ref="F93:F156" si="38">E93-E92-C93</f>
        <v>0</v>
      </c>
      <c r="G93" s="6" t="e">
        <f t="shared" si="25"/>
        <v>#DIV/0!</v>
      </c>
      <c r="H93" s="5">
        <f t="shared" si="33"/>
        <v>0</v>
      </c>
      <c r="I93" s="21"/>
      <c r="L93" s="41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1:25" x14ac:dyDescent="0.35">
      <c r="B94" t="s">
        <v>24</v>
      </c>
      <c r="C94" s="38"/>
      <c r="D94" s="5">
        <f t="shared" si="37"/>
        <v>0</v>
      </c>
      <c r="E94" s="38"/>
      <c r="F94" s="5">
        <f t="shared" si="38"/>
        <v>0</v>
      </c>
      <c r="G94" s="6" t="e">
        <f t="shared" si="25"/>
        <v>#DIV/0!</v>
      </c>
      <c r="H94" s="5">
        <f t="shared" si="33"/>
        <v>0</v>
      </c>
      <c r="I94" s="21"/>
      <c r="L94" s="41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spans="1:25" x14ac:dyDescent="0.35">
      <c r="B95" t="s">
        <v>25</v>
      </c>
      <c r="C95" s="38"/>
      <c r="D95" s="5">
        <f t="shared" si="37"/>
        <v>0</v>
      </c>
      <c r="E95" s="38"/>
      <c r="F95" s="5">
        <f t="shared" si="38"/>
        <v>0</v>
      </c>
      <c r="G95" s="6" t="e">
        <f t="shared" si="25"/>
        <v>#DIV/0!</v>
      </c>
      <c r="H95" s="5">
        <f t="shared" si="33"/>
        <v>0</v>
      </c>
      <c r="I95" s="21"/>
      <c r="L95" s="41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spans="1:25" ht="18.600000000000001" thickBot="1" x14ac:dyDescent="0.4">
      <c r="B96" t="s">
        <v>26</v>
      </c>
      <c r="C96" s="38"/>
      <c r="D96" s="5">
        <f t="shared" si="37"/>
        <v>0</v>
      </c>
      <c r="E96" s="38"/>
      <c r="F96" s="5">
        <f t="shared" si="38"/>
        <v>0</v>
      </c>
      <c r="G96" s="6" t="e">
        <f t="shared" si="25"/>
        <v>#DIV/0!</v>
      </c>
      <c r="H96" s="5">
        <f t="shared" si="33"/>
        <v>0</v>
      </c>
      <c r="I96" s="21"/>
      <c r="L96" s="41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1:25" x14ac:dyDescent="0.35">
      <c r="B97" t="s">
        <v>27</v>
      </c>
      <c r="C97" s="38"/>
      <c r="D97" s="5">
        <f t="shared" si="37"/>
        <v>0</v>
      </c>
      <c r="E97" s="38"/>
      <c r="F97" s="5">
        <f t="shared" si="38"/>
        <v>0</v>
      </c>
      <c r="G97" s="6" t="e">
        <f t="shared" si="25"/>
        <v>#DIV/0!</v>
      </c>
      <c r="H97" s="5">
        <f t="shared" si="33"/>
        <v>0</v>
      </c>
      <c r="I97" s="22" t="e">
        <f t="shared" ref="I97" si="39">G97</f>
        <v>#DIV/0!</v>
      </c>
      <c r="J97" s="3" t="e">
        <f>H97/D97/8</f>
        <v>#DIV/0!</v>
      </c>
      <c r="K97" s="3" t="e">
        <f t="shared" ref="K97" si="40">H97/D97</f>
        <v>#DIV/0!</v>
      </c>
      <c r="L97" s="41"/>
      <c r="M97" s="42" t="e">
        <f t="shared" ref="M97" si="41">(L97-L85)/L85</f>
        <v>#DIV/0!</v>
      </c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1:25" x14ac:dyDescent="0.35">
      <c r="A98" s="19">
        <v>2034</v>
      </c>
      <c r="B98" t="s">
        <v>16</v>
      </c>
      <c r="C98" s="38"/>
      <c r="D98" s="5">
        <f t="shared" si="37"/>
        <v>0</v>
      </c>
      <c r="E98" s="38"/>
      <c r="F98" s="5">
        <f t="shared" si="38"/>
        <v>0</v>
      </c>
      <c r="G98" s="6" t="e">
        <f t="shared" si="25"/>
        <v>#DIV/0!</v>
      </c>
      <c r="H98" s="5">
        <f t="shared" si="33"/>
        <v>0</v>
      </c>
      <c r="I98" s="21"/>
      <c r="L98" s="41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spans="1:25" x14ac:dyDescent="0.35">
      <c r="B99" t="s">
        <v>17</v>
      </c>
      <c r="C99" s="38"/>
      <c r="D99" s="5">
        <f t="shared" si="37"/>
        <v>0</v>
      </c>
      <c r="E99" s="38"/>
      <c r="F99" s="5">
        <f t="shared" si="38"/>
        <v>0</v>
      </c>
      <c r="G99" s="6" t="e">
        <f t="shared" si="25"/>
        <v>#DIV/0!</v>
      </c>
      <c r="H99" s="5">
        <f t="shared" si="33"/>
        <v>0</v>
      </c>
      <c r="I99" s="21"/>
      <c r="L99" s="41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1:25" x14ac:dyDescent="0.35">
      <c r="B100" t="s">
        <v>18</v>
      </c>
      <c r="C100" s="38"/>
      <c r="D100" s="5">
        <f t="shared" si="37"/>
        <v>0</v>
      </c>
      <c r="E100" s="38"/>
      <c r="F100" s="5">
        <f t="shared" si="38"/>
        <v>0</v>
      </c>
      <c r="G100" s="6" t="e">
        <f t="shared" si="25"/>
        <v>#DIV/0!</v>
      </c>
      <c r="H100" s="5">
        <f t="shared" si="33"/>
        <v>0</v>
      </c>
      <c r="I100" s="21"/>
      <c r="L100" s="41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1:25" x14ac:dyDescent="0.35">
      <c r="B101" t="s">
        <v>19</v>
      </c>
      <c r="C101" s="38"/>
      <c r="D101" s="5">
        <f t="shared" si="37"/>
        <v>0</v>
      </c>
      <c r="E101" s="38"/>
      <c r="F101" s="5">
        <f t="shared" si="38"/>
        <v>0</v>
      </c>
      <c r="G101" s="6" t="e">
        <f t="shared" si="25"/>
        <v>#DIV/0!</v>
      </c>
      <c r="H101" s="5">
        <f t="shared" si="33"/>
        <v>0</v>
      </c>
      <c r="I101" s="21"/>
      <c r="L101" s="41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1:25" x14ac:dyDescent="0.35">
      <c r="B102" t="s">
        <v>20</v>
      </c>
      <c r="C102" s="38"/>
      <c r="D102" s="5">
        <f t="shared" si="37"/>
        <v>0</v>
      </c>
      <c r="E102" s="38"/>
      <c r="F102" s="5">
        <f t="shared" si="38"/>
        <v>0</v>
      </c>
      <c r="G102" s="6" t="e">
        <f t="shared" si="25"/>
        <v>#DIV/0!</v>
      </c>
      <c r="H102" s="5">
        <f t="shared" si="33"/>
        <v>0</v>
      </c>
      <c r="I102" s="21"/>
      <c r="L102" s="41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spans="1:25" x14ac:dyDescent="0.35">
      <c r="B103" t="s">
        <v>21</v>
      </c>
      <c r="C103" s="38"/>
      <c r="D103" s="5">
        <f t="shared" si="37"/>
        <v>0</v>
      </c>
      <c r="E103" s="38"/>
      <c r="F103" s="5">
        <f t="shared" si="38"/>
        <v>0</v>
      </c>
      <c r="G103" s="6" t="e">
        <f t="shared" si="25"/>
        <v>#DIV/0!</v>
      </c>
      <c r="H103" s="5">
        <f t="shared" si="33"/>
        <v>0</v>
      </c>
      <c r="I103" s="21"/>
      <c r="L103" s="41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spans="1:25" x14ac:dyDescent="0.35">
      <c r="B104" t="s">
        <v>22</v>
      </c>
      <c r="C104" s="38"/>
      <c r="D104" s="5">
        <f t="shared" si="37"/>
        <v>0</v>
      </c>
      <c r="E104" s="38"/>
      <c r="F104" s="5">
        <f t="shared" si="38"/>
        <v>0</v>
      </c>
      <c r="G104" s="6" t="e">
        <f t="shared" si="25"/>
        <v>#DIV/0!</v>
      </c>
      <c r="H104" s="5">
        <f t="shared" si="33"/>
        <v>0</v>
      </c>
      <c r="I104" s="21"/>
      <c r="L104" s="41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1:25" x14ac:dyDescent="0.35">
      <c r="B105" t="s">
        <v>23</v>
      </c>
      <c r="C105" s="38"/>
      <c r="D105" s="5">
        <f t="shared" si="37"/>
        <v>0</v>
      </c>
      <c r="E105" s="38"/>
      <c r="F105" s="5">
        <f t="shared" si="38"/>
        <v>0</v>
      </c>
      <c r="G105" s="6" t="e">
        <f t="shared" si="25"/>
        <v>#DIV/0!</v>
      </c>
      <c r="H105" s="5">
        <f t="shared" si="33"/>
        <v>0</v>
      </c>
      <c r="I105" s="21"/>
      <c r="L105" s="41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x14ac:dyDescent="0.35">
      <c r="B106" t="s">
        <v>24</v>
      </c>
      <c r="C106" s="38"/>
      <c r="D106" s="5">
        <f t="shared" ref="D106" si="42">C106</f>
        <v>0</v>
      </c>
      <c r="E106" s="38"/>
      <c r="F106" s="5">
        <f t="shared" ref="F106" si="43">H106</f>
        <v>0</v>
      </c>
      <c r="G106" s="6" t="e">
        <f t="shared" si="25"/>
        <v>#DIV/0!</v>
      </c>
      <c r="H106" s="5">
        <f t="shared" si="33"/>
        <v>0</v>
      </c>
      <c r="I106" s="21"/>
      <c r="L106" s="41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spans="1:25" x14ac:dyDescent="0.35">
      <c r="B107" t="s">
        <v>25</v>
      </c>
      <c r="C107" s="38"/>
      <c r="D107" s="5">
        <f t="shared" ref="D107" si="44">D106+C107</f>
        <v>0</v>
      </c>
      <c r="E107" s="38"/>
      <c r="F107" s="5">
        <f t="shared" ref="F107" si="45">E107-E106-C107</f>
        <v>0</v>
      </c>
      <c r="G107" s="6" t="e">
        <f t="shared" si="25"/>
        <v>#DIV/0!</v>
      </c>
      <c r="H107" s="5">
        <f t="shared" si="33"/>
        <v>0</v>
      </c>
      <c r="I107" s="21"/>
      <c r="L107" s="41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spans="1:25" ht="18.600000000000001" thickBot="1" x14ac:dyDescent="0.4">
      <c r="B108" t="s">
        <v>26</v>
      </c>
      <c r="C108" s="38"/>
      <c r="D108" s="5">
        <f t="shared" si="37"/>
        <v>0</v>
      </c>
      <c r="E108" s="38"/>
      <c r="F108" s="5">
        <f t="shared" si="38"/>
        <v>0</v>
      </c>
      <c r="G108" s="6" t="e">
        <f t="shared" si="25"/>
        <v>#DIV/0!</v>
      </c>
      <c r="H108" s="5">
        <f t="shared" si="33"/>
        <v>0</v>
      </c>
      <c r="I108" s="21"/>
      <c r="L108" s="41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spans="1:25" x14ac:dyDescent="0.35">
      <c r="B109" t="s">
        <v>27</v>
      </c>
      <c r="C109" s="38"/>
      <c r="D109" s="5">
        <f t="shared" si="37"/>
        <v>0</v>
      </c>
      <c r="E109" s="38"/>
      <c r="F109" s="5">
        <f t="shared" si="38"/>
        <v>0</v>
      </c>
      <c r="G109" s="6" t="e">
        <f t="shared" si="25"/>
        <v>#DIV/0!</v>
      </c>
      <c r="H109" s="5">
        <f t="shared" si="33"/>
        <v>0</v>
      </c>
      <c r="I109" s="22" t="e">
        <f t="shared" ref="I109" si="46">G109</f>
        <v>#DIV/0!</v>
      </c>
      <c r="J109" s="3" t="e">
        <f>H109/D109/9</f>
        <v>#DIV/0!</v>
      </c>
      <c r="K109" s="3" t="e">
        <f t="shared" ref="K109" si="47">H109/D109</f>
        <v>#DIV/0!</v>
      </c>
      <c r="L109" s="41"/>
      <c r="M109" s="42" t="e">
        <f t="shared" ref="M109" si="48">(L109-L97)/L97</f>
        <v>#DIV/0!</v>
      </c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spans="1:25" x14ac:dyDescent="0.35">
      <c r="A110" s="19">
        <v>2035</v>
      </c>
      <c r="B110" t="s">
        <v>16</v>
      </c>
      <c r="C110" s="38"/>
      <c r="D110" s="5">
        <f t="shared" si="37"/>
        <v>0</v>
      </c>
      <c r="E110" s="38"/>
      <c r="F110" s="5">
        <f t="shared" si="38"/>
        <v>0</v>
      </c>
      <c r="G110" s="6" t="e">
        <f t="shared" si="25"/>
        <v>#DIV/0!</v>
      </c>
      <c r="H110" s="5">
        <f t="shared" si="33"/>
        <v>0</v>
      </c>
      <c r="I110" s="21"/>
      <c r="L110" s="41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spans="1:25" x14ac:dyDescent="0.35">
      <c r="B111" t="s">
        <v>17</v>
      </c>
      <c r="C111" s="38"/>
      <c r="D111" s="5">
        <f t="shared" si="37"/>
        <v>0</v>
      </c>
      <c r="E111" s="38"/>
      <c r="F111" s="5">
        <f t="shared" si="38"/>
        <v>0</v>
      </c>
      <c r="G111" s="6" t="e">
        <f t="shared" si="25"/>
        <v>#DIV/0!</v>
      </c>
      <c r="H111" s="5">
        <f t="shared" si="33"/>
        <v>0</v>
      </c>
      <c r="I111" s="21"/>
      <c r="L111" s="41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 spans="1:25" x14ac:dyDescent="0.35">
      <c r="B112" t="s">
        <v>18</v>
      </c>
      <c r="C112" s="38"/>
      <c r="D112" s="5">
        <f t="shared" si="37"/>
        <v>0</v>
      </c>
      <c r="E112" s="38"/>
      <c r="F112" s="5">
        <f t="shared" si="38"/>
        <v>0</v>
      </c>
      <c r="G112" s="6" t="e">
        <f t="shared" si="25"/>
        <v>#DIV/0!</v>
      </c>
      <c r="H112" s="5">
        <f t="shared" si="33"/>
        <v>0</v>
      </c>
      <c r="I112" s="21"/>
      <c r="L112" s="41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spans="1:25" x14ac:dyDescent="0.35">
      <c r="B113" t="s">
        <v>19</v>
      </c>
      <c r="C113" s="38"/>
      <c r="D113" s="5">
        <f t="shared" si="37"/>
        <v>0</v>
      </c>
      <c r="E113" s="38"/>
      <c r="F113" s="5">
        <f t="shared" si="38"/>
        <v>0</v>
      </c>
      <c r="G113" s="6" t="e">
        <f t="shared" si="25"/>
        <v>#DIV/0!</v>
      </c>
      <c r="H113" s="5">
        <f t="shared" si="33"/>
        <v>0</v>
      </c>
      <c r="I113" s="21"/>
      <c r="L113" s="41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 spans="1:25" x14ac:dyDescent="0.35">
      <c r="B114" t="s">
        <v>20</v>
      </c>
      <c r="C114" s="38"/>
      <c r="D114" s="5">
        <f t="shared" si="37"/>
        <v>0</v>
      </c>
      <c r="E114" s="38"/>
      <c r="F114" s="5">
        <f t="shared" si="38"/>
        <v>0</v>
      </c>
      <c r="G114" s="6" t="e">
        <f t="shared" si="25"/>
        <v>#DIV/0!</v>
      </c>
      <c r="H114" s="5">
        <f t="shared" si="33"/>
        <v>0</v>
      </c>
      <c r="I114" s="21"/>
      <c r="L114" s="41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 spans="1:25" x14ac:dyDescent="0.35">
      <c r="B115" t="s">
        <v>21</v>
      </c>
      <c r="C115" s="38"/>
      <c r="D115" s="5">
        <f t="shared" si="37"/>
        <v>0</v>
      </c>
      <c r="E115" s="38"/>
      <c r="F115" s="5">
        <f t="shared" si="38"/>
        <v>0</v>
      </c>
      <c r="G115" s="6" t="e">
        <f t="shared" si="25"/>
        <v>#DIV/0!</v>
      </c>
      <c r="H115" s="5">
        <f t="shared" si="33"/>
        <v>0</v>
      </c>
      <c r="I115" s="21"/>
      <c r="L115" s="41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 spans="1:25" x14ac:dyDescent="0.35">
      <c r="B116" t="s">
        <v>22</v>
      </c>
      <c r="C116" s="38"/>
      <c r="D116" s="5">
        <f t="shared" si="37"/>
        <v>0</v>
      </c>
      <c r="E116" s="38"/>
      <c r="F116" s="5">
        <f t="shared" si="38"/>
        <v>0</v>
      </c>
      <c r="G116" s="6" t="e">
        <f t="shared" si="25"/>
        <v>#DIV/0!</v>
      </c>
      <c r="H116" s="5">
        <f t="shared" si="33"/>
        <v>0</v>
      </c>
      <c r="I116" s="21"/>
      <c r="L116" s="41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 spans="1:25" x14ac:dyDescent="0.35">
      <c r="B117" t="s">
        <v>23</v>
      </c>
      <c r="C117" s="38"/>
      <c r="D117" s="5">
        <f t="shared" si="37"/>
        <v>0</v>
      </c>
      <c r="E117" s="38"/>
      <c r="F117" s="5">
        <f t="shared" si="38"/>
        <v>0</v>
      </c>
      <c r="G117" s="6" t="e">
        <f t="shared" si="25"/>
        <v>#DIV/0!</v>
      </c>
      <c r="H117" s="5">
        <f t="shared" si="33"/>
        <v>0</v>
      </c>
      <c r="I117" s="21"/>
      <c r="L117" s="41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 spans="1:25" x14ac:dyDescent="0.35">
      <c r="B118" t="s">
        <v>24</v>
      </c>
      <c r="C118" s="38"/>
      <c r="D118" s="5">
        <f t="shared" si="37"/>
        <v>0</v>
      </c>
      <c r="E118" s="38"/>
      <c r="F118" s="5">
        <f t="shared" si="38"/>
        <v>0</v>
      </c>
      <c r="G118" s="6" t="e">
        <f t="shared" si="25"/>
        <v>#DIV/0!</v>
      </c>
      <c r="H118" s="5">
        <f t="shared" si="33"/>
        <v>0</v>
      </c>
      <c r="I118" s="21"/>
      <c r="L118" s="41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spans="1:25" x14ac:dyDescent="0.35">
      <c r="B119" t="s">
        <v>25</v>
      </c>
      <c r="C119" s="38"/>
      <c r="D119" s="5">
        <f t="shared" si="37"/>
        <v>0</v>
      </c>
      <c r="E119" s="38"/>
      <c r="F119" s="5">
        <f t="shared" si="38"/>
        <v>0</v>
      </c>
      <c r="G119" s="6" t="e">
        <f t="shared" si="25"/>
        <v>#DIV/0!</v>
      </c>
      <c r="H119" s="5">
        <f t="shared" si="33"/>
        <v>0</v>
      </c>
      <c r="I119" s="21"/>
      <c r="L119" s="41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spans="1:25" ht="18.600000000000001" thickBot="1" x14ac:dyDescent="0.4">
      <c r="B120" t="s">
        <v>26</v>
      </c>
      <c r="C120" s="38"/>
      <c r="D120" s="5">
        <f t="shared" si="37"/>
        <v>0</v>
      </c>
      <c r="E120" s="38"/>
      <c r="F120" s="5">
        <f t="shared" si="38"/>
        <v>0</v>
      </c>
      <c r="G120" s="6" t="e">
        <f t="shared" si="25"/>
        <v>#DIV/0!</v>
      </c>
      <c r="H120" s="5">
        <f t="shared" si="33"/>
        <v>0</v>
      </c>
      <c r="I120" s="21"/>
      <c r="L120" s="41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spans="1:25" x14ac:dyDescent="0.35">
      <c r="B121" t="s">
        <v>27</v>
      </c>
      <c r="C121" s="38"/>
      <c r="D121" s="5">
        <f t="shared" si="37"/>
        <v>0</v>
      </c>
      <c r="E121" s="38"/>
      <c r="F121" s="5">
        <f t="shared" si="38"/>
        <v>0</v>
      </c>
      <c r="G121" s="6" t="e">
        <f t="shared" si="25"/>
        <v>#DIV/0!</v>
      </c>
      <c r="H121" s="5">
        <f t="shared" si="33"/>
        <v>0</v>
      </c>
      <c r="I121" s="22" t="e">
        <f t="shared" ref="I121" si="49">G121</f>
        <v>#DIV/0!</v>
      </c>
      <c r="J121" s="3" t="e">
        <f>H121/D121/10</f>
        <v>#DIV/0!</v>
      </c>
      <c r="K121" s="3" t="e">
        <f t="shared" ref="K121" si="50">H121/D121</f>
        <v>#DIV/0!</v>
      </c>
      <c r="L121" s="41"/>
      <c r="M121" s="42" t="e">
        <f t="shared" ref="M121" si="51">(L121-L109)/L109</f>
        <v>#DIV/0!</v>
      </c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spans="1:25" x14ac:dyDescent="0.35">
      <c r="A122" s="19">
        <v>2036</v>
      </c>
      <c r="B122" t="s">
        <v>16</v>
      </c>
      <c r="C122" s="38"/>
      <c r="D122" s="5">
        <f t="shared" si="37"/>
        <v>0</v>
      </c>
      <c r="E122" s="38"/>
      <c r="F122" s="5">
        <f t="shared" si="38"/>
        <v>0</v>
      </c>
      <c r="G122" s="6" t="e">
        <f t="shared" si="25"/>
        <v>#DIV/0!</v>
      </c>
      <c r="H122" s="5">
        <f t="shared" si="33"/>
        <v>0</v>
      </c>
      <c r="I122" s="21"/>
      <c r="L122" s="41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spans="1:25" x14ac:dyDescent="0.35">
      <c r="B123" t="s">
        <v>17</v>
      </c>
      <c r="C123" s="38"/>
      <c r="D123" s="5">
        <f t="shared" si="37"/>
        <v>0</v>
      </c>
      <c r="E123" s="38"/>
      <c r="F123" s="5">
        <f t="shared" si="38"/>
        <v>0</v>
      </c>
      <c r="G123" s="6" t="e">
        <f t="shared" si="25"/>
        <v>#DIV/0!</v>
      </c>
      <c r="H123" s="5">
        <f t="shared" si="33"/>
        <v>0</v>
      </c>
      <c r="I123" s="21"/>
      <c r="L123" s="41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spans="1:25" x14ac:dyDescent="0.35">
      <c r="B124" t="s">
        <v>18</v>
      </c>
      <c r="C124" s="38"/>
      <c r="D124" s="5">
        <f t="shared" si="37"/>
        <v>0</v>
      </c>
      <c r="E124" s="38"/>
      <c r="F124" s="5">
        <f t="shared" si="38"/>
        <v>0</v>
      </c>
      <c r="G124" s="6" t="e">
        <f t="shared" si="25"/>
        <v>#DIV/0!</v>
      </c>
      <c r="H124" s="5">
        <f t="shared" si="33"/>
        <v>0</v>
      </c>
      <c r="I124" s="21"/>
      <c r="L124" s="41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x14ac:dyDescent="0.35">
      <c r="B125" t="s">
        <v>19</v>
      </c>
      <c r="C125" s="38"/>
      <c r="D125" s="5">
        <f t="shared" si="37"/>
        <v>0</v>
      </c>
      <c r="E125" s="38"/>
      <c r="F125" s="5">
        <f t="shared" si="38"/>
        <v>0</v>
      </c>
      <c r="G125" s="6" t="e">
        <f t="shared" si="25"/>
        <v>#DIV/0!</v>
      </c>
      <c r="H125" s="5">
        <f t="shared" si="33"/>
        <v>0</v>
      </c>
      <c r="I125" s="21"/>
      <c r="L125" s="41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spans="1:25" x14ac:dyDescent="0.35">
      <c r="B126" t="s">
        <v>20</v>
      </c>
      <c r="C126" s="38"/>
      <c r="D126" s="5">
        <f t="shared" si="37"/>
        <v>0</v>
      </c>
      <c r="E126" s="38"/>
      <c r="F126" s="5">
        <f t="shared" si="38"/>
        <v>0</v>
      </c>
      <c r="G126" s="6" t="e">
        <f t="shared" si="25"/>
        <v>#DIV/0!</v>
      </c>
      <c r="H126" s="5">
        <f t="shared" si="33"/>
        <v>0</v>
      </c>
      <c r="I126" s="21"/>
      <c r="L126" s="41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spans="1:25" x14ac:dyDescent="0.35">
      <c r="B127" t="s">
        <v>21</v>
      </c>
      <c r="C127" s="38"/>
      <c r="D127" s="5">
        <f t="shared" si="37"/>
        <v>0</v>
      </c>
      <c r="E127" s="38"/>
      <c r="F127" s="5">
        <f t="shared" si="38"/>
        <v>0</v>
      </c>
      <c r="G127" s="6" t="e">
        <f t="shared" si="25"/>
        <v>#DIV/0!</v>
      </c>
      <c r="H127" s="5">
        <f t="shared" si="33"/>
        <v>0</v>
      </c>
      <c r="I127" s="21"/>
      <c r="L127" s="41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spans="1:25" x14ac:dyDescent="0.35">
      <c r="B128" t="s">
        <v>22</v>
      </c>
      <c r="C128" s="38"/>
      <c r="D128" s="5">
        <f t="shared" si="37"/>
        <v>0</v>
      </c>
      <c r="E128" s="38"/>
      <c r="F128" s="5">
        <f t="shared" si="38"/>
        <v>0</v>
      </c>
      <c r="G128" s="6" t="e">
        <f t="shared" si="25"/>
        <v>#DIV/0!</v>
      </c>
      <c r="H128" s="5">
        <f t="shared" si="33"/>
        <v>0</v>
      </c>
      <c r="I128" s="21"/>
      <c r="L128" s="41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spans="1:25" x14ac:dyDescent="0.35">
      <c r="B129" t="s">
        <v>23</v>
      </c>
      <c r="C129" s="38"/>
      <c r="D129" s="5">
        <f t="shared" si="37"/>
        <v>0</v>
      </c>
      <c r="E129" s="38"/>
      <c r="F129" s="5">
        <f t="shared" si="38"/>
        <v>0</v>
      </c>
      <c r="G129" s="6" t="e">
        <f t="shared" si="25"/>
        <v>#DIV/0!</v>
      </c>
      <c r="H129" s="5">
        <f t="shared" si="33"/>
        <v>0</v>
      </c>
      <c r="I129" s="21"/>
      <c r="L129" s="41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spans="1:25" x14ac:dyDescent="0.35">
      <c r="B130" t="s">
        <v>24</v>
      </c>
      <c r="C130" s="38"/>
      <c r="D130" s="5">
        <f t="shared" si="37"/>
        <v>0</v>
      </c>
      <c r="E130" s="38"/>
      <c r="F130" s="5">
        <f t="shared" si="38"/>
        <v>0</v>
      </c>
      <c r="G130" s="6" t="e">
        <f t="shared" si="25"/>
        <v>#DIV/0!</v>
      </c>
      <c r="H130" s="5">
        <f t="shared" si="33"/>
        <v>0</v>
      </c>
      <c r="I130" s="21"/>
      <c r="L130" s="41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spans="1:25" x14ac:dyDescent="0.35">
      <c r="B131" t="s">
        <v>25</v>
      </c>
      <c r="C131" s="38"/>
      <c r="D131" s="5">
        <f t="shared" si="37"/>
        <v>0</v>
      </c>
      <c r="E131" s="38"/>
      <c r="F131" s="5">
        <f t="shared" si="38"/>
        <v>0</v>
      </c>
      <c r="G131" s="6" t="e">
        <f t="shared" ref="G131:G194" si="52">(E131-D131)/D131</f>
        <v>#DIV/0!</v>
      </c>
      <c r="H131" s="5">
        <f t="shared" si="33"/>
        <v>0</v>
      </c>
      <c r="I131" s="21"/>
      <c r="L131" s="41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spans="1:25" ht="18.600000000000001" thickBot="1" x14ac:dyDescent="0.4">
      <c r="B132" t="s">
        <v>26</v>
      </c>
      <c r="C132" s="38"/>
      <c r="D132" s="5">
        <f t="shared" ref="D132" si="53">C132</f>
        <v>0</v>
      </c>
      <c r="E132" s="38"/>
      <c r="F132" s="5">
        <f t="shared" ref="F132" si="54">H132</f>
        <v>0</v>
      </c>
      <c r="G132" s="6" t="e">
        <f t="shared" si="52"/>
        <v>#DIV/0!</v>
      </c>
      <c r="H132" s="5">
        <f t="shared" si="33"/>
        <v>0</v>
      </c>
      <c r="I132" s="21"/>
      <c r="L132" s="41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spans="1:25" x14ac:dyDescent="0.35">
      <c r="B133" t="s">
        <v>27</v>
      </c>
      <c r="C133" s="38"/>
      <c r="D133" s="5">
        <f t="shared" ref="D133" si="55">D132+C133</f>
        <v>0</v>
      </c>
      <c r="E133" s="38"/>
      <c r="F133" s="5">
        <f t="shared" ref="F133" si="56">E133-E132-C133</f>
        <v>0</v>
      </c>
      <c r="G133" s="6" t="e">
        <f t="shared" si="52"/>
        <v>#DIV/0!</v>
      </c>
      <c r="H133" s="5">
        <f t="shared" si="33"/>
        <v>0</v>
      </c>
      <c r="I133" s="22" t="e">
        <f t="shared" ref="I133" si="57">G133</f>
        <v>#DIV/0!</v>
      </c>
      <c r="J133" s="3" t="e">
        <f>H133/D133/11</f>
        <v>#DIV/0!</v>
      </c>
      <c r="K133" s="3" t="e">
        <f t="shared" ref="K133" si="58">H133/D133</f>
        <v>#DIV/0!</v>
      </c>
      <c r="L133" s="41"/>
      <c r="M133" s="42" t="e">
        <f t="shared" ref="M133" si="59">(L133-L121)/L121</f>
        <v>#DIV/0!</v>
      </c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x14ac:dyDescent="0.35">
      <c r="A134" s="19">
        <v>2037</v>
      </c>
      <c r="B134" t="s">
        <v>16</v>
      </c>
      <c r="C134" s="38"/>
      <c r="D134" s="5">
        <f t="shared" si="37"/>
        <v>0</v>
      </c>
      <c r="E134" s="38"/>
      <c r="F134" s="5">
        <f t="shared" si="38"/>
        <v>0</v>
      </c>
      <c r="G134" s="6" t="e">
        <f t="shared" si="52"/>
        <v>#DIV/0!</v>
      </c>
      <c r="H134" s="5">
        <f t="shared" si="33"/>
        <v>0</v>
      </c>
      <c r="I134" s="21"/>
      <c r="L134" s="41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spans="1:25" x14ac:dyDescent="0.35">
      <c r="B135" t="s">
        <v>17</v>
      </c>
      <c r="C135" s="38"/>
      <c r="D135" s="5">
        <f t="shared" si="37"/>
        <v>0</v>
      </c>
      <c r="E135" s="38"/>
      <c r="F135" s="5">
        <f t="shared" si="38"/>
        <v>0</v>
      </c>
      <c r="G135" s="6" t="e">
        <f t="shared" si="52"/>
        <v>#DIV/0!</v>
      </c>
      <c r="H135" s="5">
        <f t="shared" si="33"/>
        <v>0</v>
      </c>
      <c r="I135" s="21"/>
      <c r="L135" s="41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spans="1:25" x14ac:dyDescent="0.35">
      <c r="B136" t="s">
        <v>18</v>
      </c>
      <c r="C136" s="38"/>
      <c r="D136" s="5">
        <f t="shared" si="37"/>
        <v>0</v>
      </c>
      <c r="E136" s="38"/>
      <c r="F136" s="5">
        <f t="shared" si="38"/>
        <v>0</v>
      </c>
      <c r="G136" s="6" t="e">
        <f t="shared" si="52"/>
        <v>#DIV/0!</v>
      </c>
      <c r="H136" s="5">
        <f t="shared" si="33"/>
        <v>0</v>
      </c>
      <c r="I136" s="21"/>
      <c r="L136" s="41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spans="1:25" x14ac:dyDescent="0.35">
      <c r="B137" t="s">
        <v>19</v>
      </c>
      <c r="C137" s="38"/>
      <c r="D137" s="5">
        <f t="shared" si="37"/>
        <v>0</v>
      </c>
      <c r="E137" s="38"/>
      <c r="F137" s="5">
        <f t="shared" si="38"/>
        <v>0</v>
      </c>
      <c r="G137" s="6" t="e">
        <f t="shared" si="52"/>
        <v>#DIV/0!</v>
      </c>
      <c r="H137" s="5">
        <f t="shared" si="33"/>
        <v>0</v>
      </c>
      <c r="I137" s="21"/>
      <c r="L137" s="41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1:25" x14ac:dyDescent="0.35">
      <c r="B138" t="s">
        <v>20</v>
      </c>
      <c r="C138" s="38"/>
      <c r="D138" s="5">
        <f t="shared" si="37"/>
        <v>0</v>
      </c>
      <c r="E138" s="38"/>
      <c r="F138" s="5">
        <f t="shared" si="38"/>
        <v>0</v>
      </c>
      <c r="G138" s="6" t="e">
        <f t="shared" si="52"/>
        <v>#DIV/0!</v>
      </c>
      <c r="H138" s="5">
        <f t="shared" si="33"/>
        <v>0</v>
      </c>
      <c r="I138" s="21"/>
      <c r="L138" s="41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1:25" x14ac:dyDescent="0.35">
      <c r="B139" t="s">
        <v>21</v>
      </c>
      <c r="C139" s="38"/>
      <c r="D139" s="5">
        <f t="shared" si="37"/>
        <v>0</v>
      </c>
      <c r="E139" s="38"/>
      <c r="F139" s="5">
        <f t="shared" si="38"/>
        <v>0</v>
      </c>
      <c r="G139" s="6" t="e">
        <f t="shared" si="52"/>
        <v>#DIV/0!</v>
      </c>
      <c r="H139" s="5">
        <f t="shared" si="33"/>
        <v>0</v>
      </c>
      <c r="I139" s="21"/>
      <c r="L139" s="41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1:25" x14ac:dyDescent="0.35">
      <c r="B140" t="s">
        <v>22</v>
      </c>
      <c r="C140" s="38"/>
      <c r="D140" s="5">
        <f t="shared" si="37"/>
        <v>0</v>
      </c>
      <c r="E140" s="38"/>
      <c r="F140" s="5">
        <f t="shared" si="38"/>
        <v>0</v>
      </c>
      <c r="G140" s="6" t="e">
        <f t="shared" si="52"/>
        <v>#DIV/0!</v>
      </c>
      <c r="H140" s="5">
        <f t="shared" si="33"/>
        <v>0</v>
      </c>
      <c r="I140" s="21"/>
      <c r="L140" s="41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1:25" x14ac:dyDescent="0.35">
      <c r="B141" t="s">
        <v>23</v>
      </c>
      <c r="C141" s="38"/>
      <c r="D141" s="5">
        <f t="shared" si="37"/>
        <v>0</v>
      </c>
      <c r="E141" s="38"/>
      <c r="F141" s="5">
        <f t="shared" si="38"/>
        <v>0</v>
      </c>
      <c r="G141" s="6" t="e">
        <f t="shared" si="52"/>
        <v>#DIV/0!</v>
      </c>
      <c r="H141" s="5">
        <f t="shared" si="33"/>
        <v>0</v>
      </c>
      <c r="I141" s="21"/>
      <c r="L141" s="41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1:25" x14ac:dyDescent="0.35">
      <c r="B142" t="s">
        <v>24</v>
      </c>
      <c r="C142" s="38"/>
      <c r="D142" s="5">
        <f t="shared" si="37"/>
        <v>0</v>
      </c>
      <c r="E142" s="38"/>
      <c r="F142" s="5">
        <f t="shared" si="38"/>
        <v>0</v>
      </c>
      <c r="G142" s="6" t="e">
        <f t="shared" si="52"/>
        <v>#DIV/0!</v>
      </c>
      <c r="H142" s="5">
        <f t="shared" si="33"/>
        <v>0</v>
      </c>
      <c r="I142" s="21"/>
      <c r="L142" s="41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1:25" x14ac:dyDescent="0.35">
      <c r="B143" t="s">
        <v>25</v>
      </c>
      <c r="C143" s="38"/>
      <c r="D143" s="5">
        <f t="shared" si="37"/>
        <v>0</v>
      </c>
      <c r="E143" s="38"/>
      <c r="F143" s="5">
        <f t="shared" si="38"/>
        <v>0</v>
      </c>
      <c r="G143" s="6" t="e">
        <f t="shared" si="52"/>
        <v>#DIV/0!</v>
      </c>
      <c r="H143" s="5">
        <f t="shared" si="33"/>
        <v>0</v>
      </c>
      <c r="I143" s="21"/>
      <c r="L143" s="41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1:25" ht="18.600000000000001" thickBot="1" x14ac:dyDescent="0.4">
      <c r="B144" t="s">
        <v>26</v>
      </c>
      <c r="C144" s="38"/>
      <c r="D144" s="5">
        <f t="shared" si="37"/>
        <v>0</v>
      </c>
      <c r="E144" s="38"/>
      <c r="F144" s="5">
        <f t="shared" si="38"/>
        <v>0</v>
      </c>
      <c r="G144" s="6" t="e">
        <f t="shared" si="52"/>
        <v>#DIV/0!</v>
      </c>
      <c r="H144" s="5">
        <f t="shared" si="33"/>
        <v>0</v>
      </c>
      <c r="I144" s="21"/>
      <c r="L144" s="41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1:25" x14ac:dyDescent="0.35">
      <c r="B145" t="s">
        <v>27</v>
      </c>
      <c r="C145" s="38"/>
      <c r="D145" s="5">
        <f t="shared" si="37"/>
        <v>0</v>
      </c>
      <c r="E145" s="38"/>
      <c r="F145" s="5">
        <f t="shared" si="38"/>
        <v>0</v>
      </c>
      <c r="G145" s="6" t="e">
        <f t="shared" si="52"/>
        <v>#DIV/0!</v>
      </c>
      <c r="H145" s="5">
        <f t="shared" si="33"/>
        <v>0</v>
      </c>
      <c r="I145" s="22" t="e">
        <f t="shared" ref="I145" si="60">G145</f>
        <v>#DIV/0!</v>
      </c>
      <c r="J145" s="3" t="e">
        <f>H145/D145/12</f>
        <v>#DIV/0!</v>
      </c>
      <c r="K145" s="3" t="e">
        <f t="shared" ref="K145" si="61">H145/D145</f>
        <v>#DIV/0!</v>
      </c>
      <c r="L145" s="41"/>
      <c r="M145" s="42" t="e">
        <f t="shared" ref="M145" si="62">(L145-L133)/L133</f>
        <v>#DIV/0!</v>
      </c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1:25" x14ac:dyDescent="0.35">
      <c r="A146" s="19">
        <v>2038</v>
      </c>
      <c r="B146" t="s">
        <v>16</v>
      </c>
      <c r="C146" s="38"/>
      <c r="D146" s="5">
        <f t="shared" si="37"/>
        <v>0</v>
      </c>
      <c r="E146" s="38"/>
      <c r="F146" s="5">
        <f t="shared" si="38"/>
        <v>0</v>
      </c>
      <c r="G146" s="6" t="e">
        <f t="shared" si="52"/>
        <v>#DIV/0!</v>
      </c>
      <c r="H146" s="5">
        <f t="shared" si="33"/>
        <v>0</v>
      </c>
      <c r="I146" s="21"/>
      <c r="L146" s="41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1:25" x14ac:dyDescent="0.35">
      <c r="B147" t="s">
        <v>17</v>
      </c>
      <c r="C147" s="38"/>
      <c r="D147" s="5">
        <f t="shared" si="37"/>
        <v>0</v>
      </c>
      <c r="E147" s="38"/>
      <c r="F147" s="5">
        <f t="shared" si="38"/>
        <v>0</v>
      </c>
      <c r="G147" s="6" t="e">
        <f t="shared" si="52"/>
        <v>#DIV/0!</v>
      </c>
      <c r="H147" s="5">
        <f t="shared" ref="H147:H210" si="63">E147-D147</f>
        <v>0</v>
      </c>
      <c r="I147" s="21"/>
      <c r="L147" s="41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1:25" x14ac:dyDescent="0.35">
      <c r="B148" t="s">
        <v>18</v>
      </c>
      <c r="C148" s="38"/>
      <c r="D148" s="5">
        <f t="shared" si="37"/>
        <v>0</v>
      </c>
      <c r="E148" s="38"/>
      <c r="F148" s="5">
        <f t="shared" si="38"/>
        <v>0</v>
      </c>
      <c r="G148" s="6" t="e">
        <f t="shared" si="52"/>
        <v>#DIV/0!</v>
      </c>
      <c r="H148" s="5">
        <f t="shared" si="63"/>
        <v>0</v>
      </c>
      <c r="I148" s="21"/>
      <c r="L148" s="41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spans="1:25" x14ac:dyDescent="0.35">
      <c r="B149" t="s">
        <v>19</v>
      </c>
      <c r="C149" s="38"/>
      <c r="D149" s="5">
        <f t="shared" si="37"/>
        <v>0</v>
      </c>
      <c r="E149" s="38"/>
      <c r="F149" s="5">
        <f t="shared" si="38"/>
        <v>0</v>
      </c>
      <c r="G149" s="6" t="e">
        <f t="shared" si="52"/>
        <v>#DIV/0!</v>
      </c>
      <c r="H149" s="5">
        <f t="shared" si="63"/>
        <v>0</v>
      </c>
      <c r="I149" s="21"/>
      <c r="L149" s="41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spans="1:25" x14ac:dyDescent="0.35">
      <c r="B150" t="s">
        <v>20</v>
      </c>
      <c r="C150" s="38"/>
      <c r="D150" s="5">
        <f t="shared" si="37"/>
        <v>0</v>
      </c>
      <c r="E150" s="38"/>
      <c r="F150" s="5">
        <f t="shared" si="38"/>
        <v>0</v>
      </c>
      <c r="G150" s="6" t="e">
        <f t="shared" si="52"/>
        <v>#DIV/0!</v>
      </c>
      <c r="H150" s="5">
        <f t="shared" si="63"/>
        <v>0</v>
      </c>
      <c r="I150" s="21"/>
      <c r="L150" s="41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spans="1:25" x14ac:dyDescent="0.35">
      <c r="B151" t="s">
        <v>21</v>
      </c>
      <c r="C151" s="38"/>
      <c r="D151" s="5">
        <f t="shared" si="37"/>
        <v>0</v>
      </c>
      <c r="E151" s="38"/>
      <c r="F151" s="5">
        <f t="shared" si="38"/>
        <v>0</v>
      </c>
      <c r="G151" s="6" t="e">
        <f t="shared" si="52"/>
        <v>#DIV/0!</v>
      </c>
      <c r="H151" s="5">
        <f t="shared" si="63"/>
        <v>0</v>
      </c>
      <c r="I151" s="21"/>
      <c r="L151" s="41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spans="1:25" x14ac:dyDescent="0.35">
      <c r="B152" t="s">
        <v>22</v>
      </c>
      <c r="C152" s="38"/>
      <c r="D152" s="5">
        <f t="shared" si="37"/>
        <v>0</v>
      </c>
      <c r="E152" s="38"/>
      <c r="F152" s="5">
        <f t="shared" si="38"/>
        <v>0</v>
      </c>
      <c r="G152" s="6" t="e">
        <f t="shared" si="52"/>
        <v>#DIV/0!</v>
      </c>
      <c r="H152" s="5">
        <f t="shared" si="63"/>
        <v>0</v>
      </c>
      <c r="I152" s="21"/>
      <c r="L152" s="41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spans="1:25" x14ac:dyDescent="0.35">
      <c r="B153" t="s">
        <v>23</v>
      </c>
      <c r="C153" s="38"/>
      <c r="D153" s="5">
        <f t="shared" si="37"/>
        <v>0</v>
      </c>
      <c r="E153" s="38"/>
      <c r="F153" s="5">
        <f t="shared" si="38"/>
        <v>0</v>
      </c>
      <c r="G153" s="6" t="e">
        <f t="shared" si="52"/>
        <v>#DIV/0!</v>
      </c>
      <c r="H153" s="5">
        <f t="shared" si="63"/>
        <v>0</v>
      </c>
      <c r="I153" s="21"/>
      <c r="L153" s="41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 spans="1:25" x14ac:dyDescent="0.35">
      <c r="B154" t="s">
        <v>24</v>
      </c>
      <c r="C154" s="38"/>
      <c r="D154" s="5">
        <f t="shared" si="37"/>
        <v>0</v>
      </c>
      <c r="E154" s="38"/>
      <c r="F154" s="5">
        <f t="shared" si="38"/>
        <v>0</v>
      </c>
      <c r="G154" s="6" t="e">
        <f t="shared" si="52"/>
        <v>#DIV/0!</v>
      </c>
      <c r="H154" s="5">
        <f t="shared" si="63"/>
        <v>0</v>
      </c>
      <c r="I154" s="21"/>
      <c r="L154" s="41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 spans="1:25" x14ac:dyDescent="0.35">
      <c r="B155" t="s">
        <v>25</v>
      </c>
      <c r="C155" s="38"/>
      <c r="D155" s="5">
        <f t="shared" si="37"/>
        <v>0</v>
      </c>
      <c r="E155" s="38"/>
      <c r="F155" s="5">
        <f t="shared" si="38"/>
        <v>0</v>
      </c>
      <c r="G155" s="6" t="e">
        <f t="shared" si="52"/>
        <v>#DIV/0!</v>
      </c>
      <c r="H155" s="5">
        <f t="shared" si="63"/>
        <v>0</v>
      </c>
      <c r="I155" s="21"/>
      <c r="L155" s="41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spans="1:25" ht="18.600000000000001" thickBot="1" x14ac:dyDescent="0.4">
      <c r="B156" t="s">
        <v>26</v>
      </c>
      <c r="C156" s="38"/>
      <c r="D156" s="5">
        <f t="shared" si="37"/>
        <v>0</v>
      </c>
      <c r="E156" s="38"/>
      <c r="F156" s="5">
        <f t="shared" si="38"/>
        <v>0</v>
      </c>
      <c r="G156" s="6" t="e">
        <f t="shared" si="52"/>
        <v>#DIV/0!</v>
      </c>
      <c r="H156" s="5">
        <f t="shared" si="63"/>
        <v>0</v>
      </c>
      <c r="I156" s="21"/>
      <c r="L156" s="41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spans="1:25" x14ac:dyDescent="0.35">
      <c r="B157" t="s">
        <v>27</v>
      </c>
      <c r="C157" s="38"/>
      <c r="D157" s="5">
        <f t="shared" ref="D157:D209" si="64">D156+C157</f>
        <v>0</v>
      </c>
      <c r="E157" s="38"/>
      <c r="F157" s="5">
        <f t="shared" ref="F157" si="65">E157-E156-C157</f>
        <v>0</v>
      </c>
      <c r="G157" s="6" t="e">
        <f t="shared" si="52"/>
        <v>#DIV/0!</v>
      </c>
      <c r="H157" s="5">
        <f t="shared" si="63"/>
        <v>0</v>
      </c>
      <c r="I157" s="22" t="e">
        <f t="shared" ref="I157" si="66">G157</f>
        <v>#DIV/0!</v>
      </c>
      <c r="J157" s="3" t="e">
        <f>H157/D157/13</f>
        <v>#DIV/0!</v>
      </c>
      <c r="K157" s="3" t="e">
        <f t="shared" ref="K157" si="67">H157/D157</f>
        <v>#DIV/0!</v>
      </c>
      <c r="L157" s="41"/>
      <c r="M157" s="42" t="e">
        <f t="shared" ref="M157" si="68">(L157-L145)/L145</f>
        <v>#DIV/0!</v>
      </c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spans="1:25" x14ac:dyDescent="0.35">
      <c r="A158" s="19">
        <v>2039</v>
      </c>
      <c r="B158" t="s">
        <v>16</v>
      </c>
      <c r="C158" s="38"/>
      <c r="D158" s="5">
        <f t="shared" ref="D158" si="69">C158</f>
        <v>0</v>
      </c>
      <c r="E158" s="38"/>
      <c r="F158" s="5">
        <f t="shared" ref="F158" si="70">H158</f>
        <v>0</v>
      </c>
      <c r="G158" s="6" t="e">
        <f t="shared" si="52"/>
        <v>#DIV/0!</v>
      </c>
      <c r="H158" s="5">
        <f t="shared" si="63"/>
        <v>0</v>
      </c>
      <c r="I158" s="21"/>
      <c r="L158" s="41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spans="1:25" x14ac:dyDescent="0.35">
      <c r="B159" t="s">
        <v>17</v>
      </c>
      <c r="C159" s="38"/>
      <c r="D159" s="5">
        <f t="shared" ref="D159:D222" si="71">D158+C159</f>
        <v>0</v>
      </c>
      <c r="E159" s="38"/>
      <c r="F159" s="5">
        <f t="shared" ref="F159:F222" si="72">E159-E158-C159</f>
        <v>0</v>
      </c>
      <c r="G159" s="6" t="e">
        <f t="shared" si="52"/>
        <v>#DIV/0!</v>
      </c>
      <c r="H159" s="5">
        <f t="shared" si="63"/>
        <v>0</v>
      </c>
      <c r="I159" s="21"/>
      <c r="L159" s="41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spans="1:25" x14ac:dyDescent="0.35">
      <c r="B160" t="s">
        <v>18</v>
      </c>
      <c r="C160" s="38"/>
      <c r="D160" s="5">
        <f t="shared" si="71"/>
        <v>0</v>
      </c>
      <c r="E160" s="38"/>
      <c r="F160" s="5">
        <f t="shared" si="72"/>
        <v>0</v>
      </c>
      <c r="G160" s="6" t="e">
        <f t="shared" si="52"/>
        <v>#DIV/0!</v>
      </c>
      <c r="H160" s="5">
        <f t="shared" si="63"/>
        <v>0</v>
      </c>
      <c r="I160" s="21"/>
      <c r="L160" s="41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spans="1:25" x14ac:dyDescent="0.35">
      <c r="B161" t="s">
        <v>19</v>
      </c>
      <c r="C161" s="38"/>
      <c r="D161" s="5">
        <f t="shared" si="71"/>
        <v>0</v>
      </c>
      <c r="E161" s="38"/>
      <c r="F161" s="5">
        <f t="shared" si="72"/>
        <v>0</v>
      </c>
      <c r="G161" s="6" t="e">
        <f t="shared" si="52"/>
        <v>#DIV/0!</v>
      </c>
      <c r="H161" s="5">
        <f t="shared" si="63"/>
        <v>0</v>
      </c>
      <c r="I161" s="21"/>
      <c r="L161" s="41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spans="1:25" x14ac:dyDescent="0.35">
      <c r="B162" t="s">
        <v>20</v>
      </c>
      <c r="C162" s="38"/>
      <c r="D162" s="5">
        <f t="shared" si="71"/>
        <v>0</v>
      </c>
      <c r="E162" s="38"/>
      <c r="F162" s="5">
        <f t="shared" si="72"/>
        <v>0</v>
      </c>
      <c r="G162" s="6" t="e">
        <f t="shared" si="52"/>
        <v>#DIV/0!</v>
      </c>
      <c r="H162" s="5">
        <f t="shared" si="63"/>
        <v>0</v>
      </c>
      <c r="I162" s="21"/>
      <c r="L162" s="41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spans="1:25" x14ac:dyDescent="0.35">
      <c r="B163" t="s">
        <v>21</v>
      </c>
      <c r="C163" s="38"/>
      <c r="D163" s="5">
        <f t="shared" si="71"/>
        <v>0</v>
      </c>
      <c r="E163" s="38"/>
      <c r="F163" s="5">
        <f t="shared" si="72"/>
        <v>0</v>
      </c>
      <c r="G163" s="6" t="e">
        <f t="shared" si="52"/>
        <v>#DIV/0!</v>
      </c>
      <c r="H163" s="5">
        <f t="shared" si="63"/>
        <v>0</v>
      </c>
      <c r="I163" s="21"/>
      <c r="L163" s="41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spans="1:25" x14ac:dyDescent="0.35">
      <c r="B164" t="s">
        <v>22</v>
      </c>
      <c r="C164" s="38"/>
      <c r="D164" s="5">
        <f t="shared" si="71"/>
        <v>0</v>
      </c>
      <c r="E164" s="38"/>
      <c r="F164" s="5">
        <f t="shared" si="72"/>
        <v>0</v>
      </c>
      <c r="G164" s="6" t="e">
        <f t="shared" si="52"/>
        <v>#DIV/0!</v>
      </c>
      <c r="H164" s="5">
        <f t="shared" si="63"/>
        <v>0</v>
      </c>
      <c r="I164" s="21"/>
      <c r="L164" s="41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spans="1:25" x14ac:dyDescent="0.35">
      <c r="B165" t="s">
        <v>23</v>
      </c>
      <c r="C165" s="38"/>
      <c r="D165" s="5">
        <f t="shared" si="71"/>
        <v>0</v>
      </c>
      <c r="E165" s="38"/>
      <c r="F165" s="5">
        <f t="shared" si="72"/>
        <v>0</v>
      </c>
      <c r="G165" s="6" t="e">
        <f t="shared" si="52"/>
        <v>#DIV/0!</v>
      </c>
      <c r="H165" s="5">
        <f t="shared" si="63"/>
        <v>0</v>
      </c>
      <c r="I165" s="21"/>
      <c r="L165" s="41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spans="1:25" x14ac:dyDescent="0.35">
      <c r="B166" t="s">
        <v>24</v>
      </c>
      <c r="C166" s="38"/>
      <c r="D166" s="5">
        <f t="shared" si="71"/>
        <v>0</v>
      </c>
      <c r="E166" s="38"/>
      <c r="F166" s="5">
        <f t="shared" si="72"/>
        <v>0</v>
      </c>
      <c r="G166" s="6" t="e">
        <f t="shared" si="52"/>
        <v>#DIV/0!</v>
      </c>
      <c r="H166" s="5">
        <f t="shared" si="63"/>
        <v>0</v>
      </c>
      <c r="I166" s="21"/>
      <c r="L166" s="41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spans="1:25" x14ac:dyDescent="0.35">
      <c r="B167" t="s">
        <v>25</v>
      </c>
      <c r="C167" s="38"/>
      <c r="D167" s="5">
        <f t="shared" si="71"/>
        <v>0</v>
      </c>
      <c r="E167" s="38"/>
      <c r="F167" s="5">
        <f t="shared" si="72"/>
        <v>0</v>
      </c>
      <c r="G167" s="6" t="e">
        <f t="shared" si="52"/>
        <v>#DIV/0!</v>
      </c>
      <c r="H167" s="5">
        <f t="shared" si="63"/>
        <v>0</v>
      </c>
      <c r="I167" s="21"/>
      <c r="L167" s="41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spans="1:25" ht="18.600000000000001" thickBot="1" x14ac:dyDescent="0.4">
      <c r="B168" t="s">
        <v>26</v>
      </c>
      <c r="C168" s="38"/>
      <c r="D168" s="5">
        <f t="shared" si="71"/>
        <v>0</v>
      </c>
      <c r="E168" s="38"/>
      <c r="F168" s="5">
        <f t="shared" si="72"/>
        <v>0</v>
      </c>
      <c r="G168" s="6" t="e">
        <f t="shared" si="52"/>
        <v>#DIV/0!</v>
      </c>
      <c r="H168" s="5">
        <f t="shared" si="63"/>
        <v>0</v>
      </c>
      <c r="I168" s="21"/>
      <c r="L168" s="41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spans="1:25" x14ac:dyDescent="0.35">
      <c r="B169" t="s">
        <v>27</v>
      </c>
      <c r="C169" s="38"/>
      <c r="D169" s="5">
        <f t="shared" si="71"/>
        <v>0</v>
      </c>
      <c r="E169" s="38"/>
      <c r="F169" s="5">
        <f t="shared" si="72"/>
        <v>0</v>
      </c>
      <c r="G169" s="6" t="e">
        <f t="shared" si="52"/>
        <v>#DIV/0!</v>
      </c>
      <c r="H169" s="5">
        <f t="shared" si="63"/>
        <v>0</v>
      </c>
      <c r="I169" s="22" t="e">
        <f t="shared" ref="I169" si="73">G169</f>
        <v>#DIV/0!</v>
      </c>
      <c r="J169" s="3" t="e">
        <f>H169/D169/14</f>
        <v>#DIV/0!</v>
      </c>
      <c r="K169" s="3" t="e">
        <f t="shared" ref="K169" si="74">H169/D169</f>
        <v>#DIV/0!</v>
      </c>
      <c r="L169" s="41"/>
      <c r="M169" s="42" t="e">
        <f t="shared" ref="M169" si="75">(L169-L157)/L157</f>
        <v>#DIV/0!</v>
      </c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spans="1:25" x14ac:dyDescent="0.35">
      <c r="A170" s="19">
        <v>2040</v>
      </c>
      <c r="B170" t="s">
        <v>16</v>
      </c>
      <c r="C170" s="38"/>
      <c r="D170" s="5">
        <f t="shared" si="71"/>
        <v>0</v>
      </c>
      <c r="E170" s="38"/>
      <c r="F170" s="5">
        <f t="shared" si="72"/>
        <v>0</v>
      </c>
      <c r="G170" s="6" t="e">
        <f t="shared" si="52"/>
        <v>#DIV/0!</v>
      </c>
      <c r="H170" s="5">
        <f t="shared" si="63"/>
        <v>0</v>
      </c>
      <c r="I170" s="21"/>
      <c r="L170" s="41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spans="1:25" x14ac:dyDescent="0.35">
      <c r="B171" t="s">
        <v>17</v>
      </c>
      <c r="C171" s="38"/>
      <c r="D171" s="5">
        <f t="shared" si="71"/>
        <v>0</v>
      </c>
      <c r="E171" s="38"/>
      <c r="F171" s="5">
        <f t="shared" si="72"/>
        <v>0</v>
      </c>
      <c r="G171" s="6" t="e">
        <f t="shared" si="52"/>
        <v>#DIV/0!</v>
      </c>
      <c r="H171" s="5">
        <f t="shared" si="63"/>
        <v>0</v>
      </c>
      <c r="I171" s="21"/>
      <c r="L171" s="41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spans="1:25" x14ac:dyDescent="0.35">
      <c r="B172" t="s">
        <v>18</v>
      </c>
      <c r="C172" s="38"/>
      <c r="D172" s="5">
        <f t="shared" si="71"/>
        <v>0</v>
      </c>
      <c r="E172" s="38"/>
      <c r="F172" s="5">
        <f t="shared" si="72"/>
        <v>0</v>
      </c>
      <c r="G172" s="6" t="e">
        <f t="shared" si="52"/>
        <v>#DIV/0!</v>
      </c>
      <c r="H172" s="5">
        <f t="shared" si="63"/>
        <v>0</v>
      </c>
      <c r="I172" s="21"/>
      <c r="L172" s="41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spans="1:25" x14ac:dyDescent="0.35">
      <c r="B173" t="s">
        <v>19</v>
      </c>
      <c r="C173" s="38"/>
      <c r="D173" s="5">
        <f t="shared" si="71"/>
        <v>0</v>
      </c>
      <c r="E173" s="38"/>
      <c r="F173" s="5">
        <f t="shared" si="72"/>
        <v>0</v>
      </c>
      <c r="G173" s="6" t="e">
        <f t="shared" si="52"/>
        <v>#DIV/0!</v>
      </c>
      <c r="H173" s="5">
        <f t="shared" si="63"/>
        <v>0</v>
      </c>
      <c r="I173" s="21"/>
      <c r="L173" s="41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spans="1:25" x14ac:dyDescent="0.35">
      <c r="B174" t="s">
        <v>20</v>
      </c>
      <c r="C174" s="38"/>
      <c r="D174" s="5">
        <f t="shared" si="71"/>
        <v>0</v>
      </c>
      <c r="E174" s="38"/>
      <c r="F174" s="5">
        <f t="shared" si="72"/>
        <v>0</v>
      </c>
      <c r="G174" s="6" t="e">
        <f t="shared" si="52"/>
        <v>#DIV/0!</v>
      </c>
      <c r="H174" s="5">
        <f t="shared" si="63"/>
        <v>0</v>
      </c>
      <c r="I174" s="21"/>
      <c r="L174" s="41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spans="1:25" x14ac:dyDescent="0.35">
      <c r="B175" t="s">
        <v>21</v>
      </c>
      <c r="C175" s="38"/>
      <c r="D175" s="5">
        <f t="shared" si="71"/>
        <v>0</v>
      </c>
      <c r="E175" s="38"/>
      <c r="F175" s="5">
        <f t="shared" si="72"/>
        <v>0</v>
      </c>
      <c r="G175" s="6" t="e">
        <f t="shared" si="52"/>
        <v>#DIV/0!</v>
      </c>
      <c r="H175" s="5">
        <f t="shared" si="63"/>
        <v>0</v>
      </c>
      <c r="I175" s="21"/>
      <c r="L175" s="41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spans="1:25" x14ac:dyDescent="0.35">
      <c r="B176" t="s">
        <v>22</v>
      </c>
      <c r="C176" s="38"/>
      <c r="D176" s="5">
        <f t="shared" si="71"/>
        <v>0</v>
      </c>
      <c r="E176" s="38"/>
      <c r="F176" s="5">
        <f t="shared" si="72"/>
        <v>0</v>
      </c>
      <c r="G176" s="6" t="e">
        <f t="shared" si="52"/>
        <v>#DIV/0!</v>
      </c>
      <c r="H176" s="5">
        <f t="shared" si="63"/>
        <v>0</v>
      </c>
      <c r="I176" s="21"/>
      <c r="L176" s="41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spans="1:25" x14ac:dyDescent="0.35">
      <c r="B177" t="s">
        <v>23</v>
      </c>
      <c r="C177" s="38"/>
      <c r="D177" s="5">
        <f t="shared" si="71"/>
        <v>0</v>
      </c>
      <c r="E177" s="38"/>
      <c r="F177" s="5">
        <f t="shared" si="72"/>
        <v>0</v>
      </c>
      <c r="G177" s="6" t="e">
        <f t="shared" si="52"/>
        <v>#DIV/0!</v>
      </c>
      <c r="H177" s="5">
        <f t="shared" si="63"/>
        <v>0</v>
      </c>
      <c r="I177" s="21"/>
      <c r="L177" s="41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spans="1:25" x14ac:dyDescent="0.35">
      <c r="B178" t="s">
        <v>24</v>
      </c>
      <c r="C178" s="38"/>
      <c r="D178" s="5">
        <f t="shared" si="71"/>
        <v>0</v>
      </c>
      <c r="E178" s="38"/>
      <c r="F178" s="5">
        <f t="shared" si="72"/>
        <v>0</v>
      </c>
      <c r="G178" s="6" t="e">
        <f t="shared" si="52"/>
        <v>#DIV/0!</v>
      </c>
      <c r="H178" s="5">
        <f t="shared" si="63"/>
        <v>0</v>
      </c>
      <c r="I178" s="21"/>
      <c r="L178" s="41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spans="1:25" x14ac:dyDescent="0.35">
      <c r="B179" t="s">
        <v>25</v>
      </c>
      <c r="C179" s="38"/>
      <c r="D179" s="5">
        <f t="shared" si="71"/>
        <v>0</v>
      </c>
      <c r="E179" s="38"/>
      <c r="F179" s="5">
        <f t="shared" si="72"/>
        <v>0</v>
      </c>
      <c r="G179" s="6" t="e">
        <f t="shared" si="52"/>
        <v>#DIV/0!</v>
      </c>
      <c r="H179" s="5">
        <f t="shared" si="63"/>
        <v>0</v>
      </c>
      <c r="I179" s="21"/>
      <c r="L179" s="41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spans="1:25" ht="18.600000000000001" thickBot="1" x14ac:dyDescent="0.4">
      <c r="B180" t="s">
        <v>26</v>
      </c>
      <c r="C180" s="38"/>
      <c r="D180" s="5">
        <f t="shared" si="71"/>
        <v>0</v>
      </c>
      <c r="E180" s="38"/>
      <c r="F180" s="5">
        <f t="shared" si="72"/>
        <v>0</v>
      </c>
      <c r="G180" s="6" t="e">
        <f t="shared" si="52"/>
        <v>#DIV/0!</v>
      </c>
      <c r="H180" s="5">
        <f t="shared" si="63"/>
        <v>0</v>
      </c>
      <c r="I180" s="21"/>
      <c r="L180" s="41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spans="1:25" x14ac:dyDescent="0.35">
      <c r="B181" t="s">
        <v>27</v>
      </c>
      <c r="C181" s="38"/>
      <c r="D181" s="5">
        <f t="shared" si="71"/>
        <v>0</v>
      </c>
      <c r="E181" s="38"/>
      <c r="F181" s="5">
        <f t="shared" si="72"/>
        <v>0</v>
      </c>
      <c r="G181" s="6" t="e">
        <f t="shared" si="52"/>
        <v>#DIV/0!</v>
      </c>
      <c r="H181" s="5">
        <f t="shared" si="63"/>
        <v>0</v>
      </c>
      <c r="I181" s="22" t="e">
        <f t="shared" ref="I181" si="76">G181</f>
        <v>#DIV/0!</v>
      </c>
      <c r="J181" s="3" t="e">
        <f>H181/D181/15</f>
        <v>#DIV/0!</v>
      </c>
      <c r="K181" s="3" t="e">
        <f t="shared" ref="K181" si="77">H181/D181</f>
        <v>#DIV/0!</v>
      </c>
      <c r="L181" s="41"/>
      <c r="M181" s="42" t="e">
        <f t="shared" ref="M181" si="78">(L181-L169)/L169</f>
        <v>#DIV/0!</v>
      </c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spans="1:25" x14ac:dyDescent="0.35">
      <c r="A182" s="19">
        <v>2041</v>
      </c>
      <c r="B182" t="s">
        <v>16</v>
      </c>
      <c r="C182" s="38"/>
      <c r="D182" s="5">
        <f t="shared" si="71"/>
        <v>0</v>
      </c>
      <c r="E182" s="38"/>
      <c r="F182" s="5">
        <f t="shared" si="72"/>
        <v>0</v>
      </c>
      <c r="G182" s="6" t="e">
        <f t="shared" si="52"/>
        <v>#DIV/0!</v>
      </c>
      <c r="H182" s="5">
        <f t="shared" si="63"/>
        <v>0</v>
      </c>
      <c r="I182" s="21"/>
      <c r="L182" s="41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spans="1:25" x14ac:dyDescent="0.35">
      <c r="B183" t="s">
        <v>17</v>
      </c>
      <c r="C183" s="38"/>
      <c r="D183" s="5">
        <f t="shared" si="64"/>
        <v>0</v>
      </c>
      <c r="E183" s="38"/>
      <c r="F183" s="5">
        <f t="shared" si="72"/>
        <v>0</v>
      </c>
      <c r="G183" s="6" t="e">
        <f t="shared" si="52"/>
        <v>#DIV/0!</v>
      </c>
      <c r="H183" s="5">
        <f t="shared" si="63"/>
        <v>0</v>
      </c>
      <c r="I183" s="21"/>
      <c r="L183" s="41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spans="1:25" x14ac:dyDescent="0.35">
      <c r="B184" t="s">
        <v>18</v>
      </c>
      <c r="C184" s="38"/>
      <c r="D184" s="5">
        <f t="shared" ref="D184" si="79">C184</f>
        <v>0</v>
      </c>
      <c r="E184" s="38"/>
      <c r="F184" s="5">
        <f t="shared" ref="F184" si="80">H184</f>
        <v>0</v>
      </c>
      <c r="G184" s="6" t="e">
        <f t="shared" si="52"/>
        <v>#DIV/0!</v>
      </c>
      <c r="H184" s="5">
        <f t="shared" si="63"/>
        <v>0</v>
      </c>
      <c r="I184" s="21"/>
      <c r="L184" s="41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spans="1:25" x14ac:dyDescent="0.35">
      <c r="B185" t="s">
        <v>19</v>
      </c>
      <c r="C185" s="38"/>
      <c r="D185" s="5">
        <f t="shared" ref="D185" si="81">D184+C185</f>
        <v>0</v>
      </c>
      <c r="E185" s="38"/>
      <c r="F185" s="5">
        <f t="shared" ref="F185" si="82">E185-E184-C185</f>
        <v>0</v>
      </c>
      <c r="G185" s="6" t="e">
        <f t="shared" si="52"/>
        <v>#DIV/0!</v>
      </c>
      <c r="H185" s="5">
        <f t="shared" si="63"/>
        <v>0</v>
      </c>
      <c r="I185" s="21"/>
      <c r="L185" s="41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6" spans="1:25" x14ac:dyDescent="0.35">
      <c r="B186" t="s">
        <v>20</v>
      </c>
      <c r="C186" s="38"/>
      <c r="D186" s="5">
        <f t="shared" si="71"/>
        <v>0</v>
      </c>
      <c r="E186" s="38"/>
      <c r="F186" s="5">
        <f t="shared" si="72"/>
        <v>0</v>
      </c>
      <c r="G186" s="6" t="e">
        <f t="shared" si="52"/>
        <v>#DIV/0!</v>
      </c>
      <c r="H186" s="5">
        <f t="shared" si="63"/>
        <v>0</v>
      </c>
      <c r="I186" s="21"/>
      <c r="L186" s="41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</row>
    <row r="187" spans="1:25" x14ac:dyDescent="0.35">
      <c r="B187" t="s">
        <v>21</v>
      </c>
      <c r="C187" s="38"/>
      <c r="D187" s="5">
        <f t="shared" si="71"/>
        <v>0</v>
      </c>
      <c r="E187" s="38"/>
      <c r="F187" s="5">
        <f t="shared" si="72"/>
        <v>0</v>
      </c>
      <c r="G187" s="6" t="e">
        <f t="shared" si="52"/>
        <v>#DIV/0!</v>
      </c>
      <c r="H187" s="5">
        <f t="shared" si="63"/>
        <v>0</v>
      </c>
      <c r="I187" s="21"/>
      <c r="L187" s="41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</row>
    <row r="188" spans="1:25" x14ac:dyDescent="0.35">
      <c r="B188" t="s">
        <v>22</v>
      </c>
      <c r="C188" s="38"/>
      <c r="D188" s="5">
        <f t="shared" si="71"/>
        <v>0</v>
      </c>
      <c r="E188" s="38"/>
      <c r="F188" s="5">
        <f t="shared" si="72"/>
        <v>0</v>
      </c>
      <c r="G188" s="6" t="e">
        <f t="shared" si="52"/>
        <v>#DIV/0!</v>
      </c>
      <c r="H188" s="5">
        <f t="shared" si="63"/>
        <v>0</v>
      </c>
      <c r="I188" s="21"/>
      <c r="L188" s="41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</row>
    <row r="189" spans="1:25" x14ac:dyDescent="0.35">
      <c r="B189" t="s">
        <v>23</v>
      </c>
      <c r="C189" s="38"/>
      <c r="D189" s="5">
        <f t="shared" si="71"/>
        <v>0</v>
      </c>
      <c r="E189" s="38"/>
      <c r="F189" s="5">
        <f t="shared" si="72"/>
        <v>0</v>
      </c>
      <c r="G189" s="6" t="e">
        <f t="shared" si="52"/>
        <v>#DIV/0!</v>
      </c>
      <c r="H189" s="5">
        <f t="shared" si="63"/>
        <v>0</v>
      </c>
      <c r="I189" s="21"/>
      <c r="L189" s="41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</row>
    <row r="190" spans="1:25" x14ac:dyDescent="0.35">
      <c r="B190" t="s">
        <v>24</v>
      </c>
      <c r="C190" s="38"/>
      <c r="D190" s="5">
        <f t="shared" si="71"/>
        <v>0</v>
      </c>
      <c r="E190" s="38"/>
      <c r="F190" s="5">
        <f t="shared" si="72"/>
        <v>0</v>
      </c>
      <c r="G190" s="6" t="e">
        <f t="shared" si="52"/>
        <v>#DIV/0!</v>
      </c>
      <c r="H190" s="5">
        <f t="shared" si="63"/>
        <v>0</v>
      </c>
      <c r="I190" s="21"/>
      <c r="L190" s="41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</row>
    <row r="191" spans="1:25" x14ac:dyDescent="0.35">
      <c r="B191" t="s">
        <v>25</v>
      </c>
      <c r="C191" s="38"/>
      <c r="D191" s="5">
        <f t="shared" si="71"/>
        <v>0</v>
      </c>
      <c r="E191" s="38"/>
      <c r="F191" s="5">
        <f t="shared" si="72"/>
        <v>0</v>
      </c>
      <c r="G191" s="6" t="e">
        <f t="shared" si="52"/>
        <v>#DIV/0!</v>
      </c>
      <c r="H191" s="5">
        <f t="shared" si="63"/>
        <v>0</v>
      </c>
      <c r="I191" s="21"/>
      <c r="L191" s="41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</row>
    <row r="192" spans="1:25" ht="18.600000000000001" thickBot="1" x14ac:dyDescent="0.4">
      <c r="B192" t="s">
        <v>26</v>
      </c>
      <c r="C192" s="38"/>
      <c r="D192" s="5">
        <f t="shared" si="71"/>
        <v>0</v>
      </c>
      <c r="E192" s="38"/>
      <c r="F192" s="5">
        <f t="shared" si="72"/>
        <v>0</v>
      </c>
      <c r="G192" s="6" t="e">
        <f t="shared" si="52"/>
        <v>#DIV/0!</v>
      </c>
      <c r="H192" s="5">
        <f t="shared" si="63"/>
        <v>0</v>
      </c>
      <c r="I192" s="21"/>
      <c r="L192" s="41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 spans="1:25" x14ac:dyDescent="0.35">
      <c r="B193" t="s">
        <v>27</v>
      </c>
      <c r="C193" s="38"/>
      <c r="D193" s="5">
        <f t="shared" si="71"/>
        <v>0</v>
      </c>
      <c r="E193" s="38"/>
      <c r="F193" s="5">
        <f t="shared" si="72"/>
        <v>0</v>
      </c>
      <c r="G193" s="6" t="e">
        <f t="shared" si="52"/>
        <v>#DIV/0!</v>
      </c>
      <c r="H193" s="5">
        <f t="shared" si="63"/>
        <v>0</v>
      </c>
      <c r="I193" s="22" t="e">
        <f t="shared" ref="I193" si="83">G193</f>
        <v>#DIV/0!</v>
      </c>
      <c r="J193" s="3" t="e">
        <f>H193/D193/16</f>
        <v>#DIV/0!</v>
      </c>
      <c r="K193" s="3" t="e">
        <f t="shared" ref="K193" si="84">H193/D193</f>
        <v>#DIV/0!</v>
      </c>
      <c r="L193" s="41"/>
      <c r="M193" s="42" t="e">
        <f t="shared" ref="M193" si="85">(L193-L181)/L181</f>
        <v>#DIV/0!</v>
      </c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 spans="1:25" x14ac:dyDescent="0.35">
      <c r="A194" s="19">
        <v>2042</v>
      </c>
      <c r="B194" t="s">
        <v>16</v>
      </c>
      <c r="C194" s="38"/>
      <c r="D194" s="5">
        <f t="shared" si="71"/>
        <v>0</v>
      </c>
      <c r="E194" s="38"/>
      <c r="F194" s="5">
        <f t="shared" si="72"/>
        <v>0</v>
      </c>
      <c r="G194" s="6" t="e">
        <f t="shared" si="52"/>
        <v>#DIV/0!</v>
      </c>
      <c r="H194" s="5">
        <f t="shared" si="63"/>
        <v>0</v>
      </c>
      <c r="I194" s="21"/>
      <c r="L194" s="41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spans="1:25" x14ac:dyDescent="0.35">
      <c r="B195" t="s">
        <v>17</v>
      </c>
      <c r="C195" s="38"/>
      <c r="D195" s="5">
        <f t="shared" si="71"/>
        <v>0</v>
      </c>
      <c r="E195" s="38"/>
      <c r="F195" s="5">
        <f t="shared" si="72"/>
        <v>0</v>
      </c>
      <c r="G195" s="6" t="e">
        <f t="shared" ref="G195:G258" si="86">(E195-D195)/D195</f>
        <v>#DIV/0!</v>
      </c>
      <c r="H195" s="5">
        <f t="shared" si="63"/>
        <v>0</v>
      </c>
      <c r="I195" s="21"/>
      <c r="L195" s="41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spans="1:25" x14ac:dyDescent="0.35">
      <c r="B196" t="s">
        <v>18</v>
      </c>
      <c r="C196" s="38"/>
      <c r="D196" s="5">
        <f t="shared" si="71"/>
        <v>0</v>
      </c>
      <c r="E196" s="38"/>
      <c r="F196" s="5">
        <f t="shared" si="72"/>
        <v>0</v>
      </c>
      <c r="G196" s="6" t="e">
        <f t="shared" si="86"/>
        <v>#DIV/0!</v>
      </c>
      <c r="H196" s="5">
        <f t="shared" si="63"/>
        <v>0</v>
      </c>
      <c r="I196" s="21"/>
      <c r="L196" s="41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  <row r="197" spans="1:25" x14ac:dyDescent="0.35">
      <c r="B197" t="s">
        <v>19</v>
      </c>
      <c r="C197" s="38"/>
      <c r="D197" s="5">
        <f t="shared" si="71"/>
        <v>0</v>
      </c>
      <c r="E197" s="38"/>
      <c r="F197" s="5">
        <f t="shared" si="72"/>
        <v>0</v>
      </c>
      <c r="G197" s="6" t="e">
        <f t="shared" si="86"/>
        <v>#DIV/0!</v>
      </c>
      <c r="H197" s="5">
        <f t="shared" si="63"/>
        <v>0</v>
      </c>
      <c r="I197" s="21"/>
      <c r="L197" s="41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  <row r="198" spans="1:25" x14ac:dyDescent="0.35">
      <c r="B198" t="s">
        <v>20</v>
      </c>
      <c r="C198" s="38"/>
      <c r="D198" s="5">
        <f t="shared" si="71"/>
        <v>0</v>
      </c>
      <c r="E198" s="38"/>
      <c r="F198" s="5">
        <f t="shared" si="72"/>
        <v>0</v>
      </c>
      <c r="G198" s="6" t="e">
        <f t="shared" si="86"/>
        <v>#DIV/0!</v>
      </c>
      <c r="H198" s="5">
        <f t="shared" si="63"/>
        <v>0</v>
      </c>
      <c r="I198" s="21"/>
      <c r="L198" s="41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</row>
    <row r="199" spans="1:25" x14ac:dyDescent="0.35">
      <c r="B199" t="s">
        <v>21</v>
      </c>
      <c r="C199" s="38"/>
      <c r="D199" s="5">
        <f t="shared" si="71"/>
        <v>0</v>
      </c>
      <c r="E199" s="38"/>
      <c r="F199" s="5">
        <f t="shared" si="72"/>
        <v>0</v>
      </c>
      <c r="G199" s="6" t="e">
        <f t="shared" si="86"/>
        <v>#DIV/0!</v>
      </c>
      <c r="H199" s="5">
        <f t="shared" si="63"/>
        <v>0</v>
      </c>
      <c r="I199" s="21"/>
      <c r="L199" s="41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</row>
    <row r="200" spans="1:25" x14ac:dyDescent="0.35">
      <c r="B200" t="s">
        <v>22</v>
      </c>
      <c r="C200" s="38"/>
      <c r="D200" s="5">
        <f t="shared" si="71"/>
        <v>0</v>
      </c>
      <c r="E200" s="38"/>
      <c r="F200" s="5">
        <f t="shared" si="72"/>
        <v>0</v>
      </c>
      <c r="G200" s="6" t="e">
        <f t="shared" si="86"/>
        <v>#DIV/0!</v>
      </c>
      <c r="H200" s="5">
        <f t="shared" si="63"/>
        <v>0</v>
      </c>
      <c r="I200" s="21"/>
      <c r="L200" s="41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</row>
    <row r="201" spans="1:25" x14ac:dyDescent="0.35">
      <c r="B201" t="s">
        <v>23</v>
      </c>
      <c r="C201" s="38"/>
      <c r="D201" s="5">
        <f t="shared" si="71"/>
        <v>0</v>
      </c>
      <c r="E201" s="38"/>
      <c r="F201" s="5">
        <f t="shared" si="72"/>
        <v>0</v>
      </c>
      <c r="G201" s="6" t="e">
        <f t="shared" si="86"/>
        <v>#DIV/0!</v>
      </c>
      <c r="H201" s="5">
        <f t="shared" si="63"/>
        <v>0</v>
      </c>
      <c r="I201" s="21"/>
      <c r="L201" s="41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</row>
    <row r="202" spans="1:25" x14ac:dyDescent="0.35">
      <c r="B202" t="s">
        <v>24</v>
      </c>
      <c r="C202" s="38"/>
      <c r="D202" s="5">
        <f t="shared" si="71"/>
        <v>0</v>
      </c>
      <c r="E202" s="38"/>
      <c r="F202" s="5">
        <f t="shared" si="72"/>
        <v>0</v>
      </c>
      <c r="G202" s="6" t="e">
        <f t="shared" si="86"/>
        <v>#DIV/0!</v>
      </c>
      <c r="H202" s="5">
        <f t="shared" si="63"/>
        <v>0</v>
      </c>
      <c r="I202" s="21"/>
      <c r="L202" s="41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</row>
    <row r="203" spans="1:25" x14ac:dyDescent="0.35">
      <c r="B203" t="s">
        <v>25</v>
      </c>
      <c r="C203" s="38"/>
      <c r="D203" s="5">
        <f t="shared" si="71"/>
        <v>0</v>
      </c>
      <c r="E203" s="38"/>
      <c r="F203" s="5">
        <f t="shared" si="72"/>
        <v>0</v>
      </c>
      <c r="G203" s="6" t="e">
        <f t="shared" si="86"/>
        <v>#DIV/0!</v>
      </c>
      <c r="H203" s="5">
        <f t="shared" si="63"/>
        <v>0</v>
      </c>
      <c r="I203" s="21"/>
      <c r="L203" s="41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</row>
    <row r="204" spans="1:25" ht="18.600000000000001" thickBot="1" x14ac:dyDescent="0.4">
      <c r="B204" t="s">
        <v>26</v>
      </c>
      <c r="C204" s="38"/>
      <c r="D204" s="5">
        <f t="shared" si="71"/>
        <v>0</v>
      </c>
      <c r="E204" s="38"/>
      <c r="F204" s="5">
        <f t="shared" si="72"/>
        <v>0</v>
      </c>
      <c r="G204" s="6" t="e">
        <f t="shared" si="86"/>
        <v>#DIV/0!</v>
      </c>
      <c r="H204" s="5">
        <f t="shared" si="63"/>
        <v>0</v>
      </c>
      <c r="I204" s="21"/>
      <c r="L204" s="41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</row>
    <row r="205" spans="1:25" x14ac:dyDescent="0.35">
      <c r="B205" t="s">
        <v>27</v>
      </c>
      <c r="C205" s="38"/>
      <c r="D205" s="5">
        <f t="shared" si="71"/>
        <v>0</v>
      </c>
      <c r="E205" s="38"/>
      <c r="F205" s="5">
        <f t="shared" si="72"/>
        <v>0</v>
      </c>
      <c r="G205" s="6" t="e">
        <f t="shared" si="86"/>
        <v>#DIV/0!</v>
      </c>
      <c r="H205" s="5">
        <f t="shared" si="63"/>
        <v>0</v>
      </c>
      <c r="I205" s="22" t="e">
        <f t="shared" ref="I205" si="87">G205</f>
        <v>#DIV/0!</v>
      </c>
      <c r="J205" s="3" t="e">
        <f>H205/D205/17</f>
        <v>#DIV/0!</v>
      </c>
      <c r="K205" s="3" t="e">
        <f t="shared" ref="K205" si="88">H205/D205</f>
        <v>#DIV/0!</v>
      </c>
      <c r="L205" s="41"/>
      <c r="M205" s="42" t="e">
        <f t="shared" ref="M205" si="89">(L205-L193)/L193</f>
        <v>#DIV/0!</v>
      </c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</row>
    <row r="206" spans="1:25" x14ac:dyDescent="0.35">
      <c r="A206" s="19">
        <v>2043</v>
      </c>
      <c r="B206" t="s">
        <v>16</v>
      </c>
      <c r="C206" s="38"/>
      <c r="D206" s="5">
        <f t="shared" si="71"/>
        <v>0</v>
      </c>
      <c r="E206" s="38"/>
      <c r="F206" s="5">
        <f t="shared" si="72"/>
        <v>0</v>
      </c>
      <c r="G206" s="6" t="e">
        <f t="shared" si="86"/>
        <v>#DIV/0!</v>
      </c>
      <c r="H206" s="5">
        <f t="shared" si="63"/>
        <v>0</v>
      </c>
      <c r="I206" s="21"/>
      <c r="L206" s="41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</row>
    <row r="207" spans="1:25" x14ac:dyDescent="0.35">
      <c r="B207" t="s">
        <v>17</v>
      </c>
      <c r="C207" s="38"/>
      <c r="D207" s="5">
        <f t="shared" si="71"/>
        <v>0</v>
      </c>
      <c r="E207" s="38"/>
      <c r="F207" s="5">
        <f t="shared" si="72"/>
        <v>0</v>
      </c>
      <c r="G207" s="6" t="e">
        <f t="shared" si="86"/>
        <v>#DIV/0!</v>
      </c>
      <c r="H207" s="5">
        <f t="shared" si="63"/>
        <v>0</v>
      </c>
      <c r="I207" s="21"/>
      <c r="L207" s="41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</row>
    <row r="208" spans="1:25" x14ac:dyDescent="0.35">
      <c r="B208" t="s">
        <v>18</v>
      </c>
      <c r="C208" s="38"/>
      <c r="D208" s="5">
        <f t="shared" si="71"/>
        <v>0</v>
      </c>
      <c r="E208" s="38"/>
      <c r="F208" s="5">
        <f t="shared" si="72"/>
        <v>0</v>
      </c>
      <c r="G208" s="6" t="e">
        <f t="shared" si="86"/>
        <v>#DIV/0!</v>
      </c>
      <c r="H208" s="5">
        <f t="shared" si="63"/>
        <v>0</v>
      </c>
      <c r="I208" s="21"/>
      <c r="L208" s="41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</row>
    <row r="209" spans="1:25" x14ac:dyDescent="0.35">
      <c r="B209" t="s">
        <v>19</v>
      </c>
      <c r="C209" s="38"/>
      <c r="D209" s="5">
        <f t="shared" si="64"/>
        <v>0</v>
      </c>
      <c r="E209" s="38"/>
      <c r="F209" s="5">
        <f t="shared" si="72"/>
        <v>0</v>
      </c>
      <c r="G209" s="6" t="e">
        <f t="shared" si="86"/>
        <v>#DIV/0!</v>
      </c>
      <c r="H209" s="5">
        <f t="shared" si="63"/>
        <v>0</v>
      </c>
      <c r="I209" s="21"/>
      <c r="L209" s="41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</row>
    <row r="210" spans="1:25" x14ac:dyDescent="0.35">
      <c r="B210" t="s">
        <v>20</v>
      </c>
      <c r="C210" s="38"/>
      <c r="D210" s="5">
        <f t="shared" ref="D210" si="90">C210</f>
        <v>0</v>
      </c>
      <c r="E210" s="38"/>
      <c r="F210" s="5">
        <f t="shared" ref="F210" si="91">H210</f>
        <v>0</v>
      </c>
      <c r="G210" s="6" t="e">
        <f t="shared" si="86"/>
        <v>#DIV/0!</v>
      </c>
      <c r="H210" s="5">
        <f t="shared" si="63"/>
        <v>0</v>
      </c>
      <c r="I210" s="21"/>
      <c r="L210" s="41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</row>
    <row r="211" spans="1:25" x14ac:dyDescent="0.35">
      <c r="B211" t="s">
        <v>21</v>
      </c>
      <c r="C211" s="38"/>
      <c r="D211" s="5">
        <f t="shared" ref="D211" si="92">D210+C211</f>
        <v>0</v>
      </c>
      <c r="E211" s="38"/>
      <c r="F211" s="5">
        <f t="shared" ref="F211" si="93">E211-E210-C211</f>
        <v>0</v>
      </c>
      <c r="G211" s="6" t="e">
        <f t="shared" si="86"/>
        <v>#DIV/0!</v>
      </c>
      <c r="H211" s="5">
        <f t="shared" ref="H211:H265" si="94">E211-D211</f>
        <v>0</v>
      </c>
      <c r="I211" s="21"/>
      <c r="L211" s="41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</row>
    <row r="212" spans="1:25" x14ac:dyDescent="0.35">
      <c r="B212" t="s">
        <v>22</v>
      </c>
      <c r="C212" s="38"/>
      <c r="D212" s="5">
        <f t="shared" si="71"/>
        <v>0</v>
      </c>
      <c r="E212" s="38"/>
      <c r="F212" s="5">
        <f t="shared" si="72"/>
        <v>0</v>
      </c>
      <c r="G212" s="6" t="e">
        <f t="shared" si="86"/>
        <v>#DIV/0!</v>
      </c>
      <c r="H212" s="5">
        <f t="shared" si="94"/>
        <v>0</v>
      </c>
      <c r="I212" s="21"/>
      <c r="L212" s="41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</row>
    <row r="213" spans="1:25" x14ac:dyDescent="0.35">
      <c r="B213" t="s">
        <v>23</v>
      </c>
      <c r="C213" s="38"/>
      <c r="D213" s="5">
        <f t="shared" si="71"/>
        <v>0</v>
      </c>
      <c r="E213" s="38"/>
      <c r="F213" s="5">
        <f t="shared" si="72"/>
        <v>0</v>
      </c>
      <c r="G213" s="6" t="e">
        <f t="shared" si="86"/>
        <v>#DIV/0!</v>
      </c>
      <c r="H213" s="5">
        <f t="shared" si="94"/>
        <v>0</v>
      </c>
      <c r="I213" s="21"/>
      <c r="L213" s="41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</row>
    <row r="214" spans="1:25" x14ac:dyDescent="0.35">
      <c r="B214" t="s">
        <v>24</v>
      </c>
      <c r="C214" s="38"/>
      <c r="D214" s="5">
        <f t="shared" si="71"/>
        <v>0</v>
      </c>
      <c r="E214" s="38"/>
      <c r="F214" s="5">
        <f t="shared" si="72"/>
        <v>0</v>
      </c>
      <c r="G214" s="6" t="e">
        <f t="shared" si="86"/>
        <v>#DIV/0!</v>
      </c>
      <c r="H214" s="5">
        <f t="shared" si="94"/>
        <v>0</v>
      </c>
      <c r="I214" s="21"/>
      <c r="L214" s="41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</row>
    <row r="215" spans="1:25" x14ac:dyDescent="0.35">
      <c r="B215" t="s">
        <v>25</v>
      </c>
      <c r="C215" s="38"/>
      <c r="D215" s="5">
        <f t="shared" si="71"/>
        <v>0</v>
      </c>
      <c r="E215" s="38"/>
      <c r="F215" s="5">
        <f t="shared" si="72"/>
        <v>0</v>
      </c>
      <c r="G215" s="6" t="e">
        <f t="shared" si="86"/>
        <v>#DIV/0!</v>
      </c>
      <c r="H215" s="5">
        <f t="shared" si="94"/>
        <v>0</v>
      </c>
      <c r="I215" s="21"/>
      <c r="L215" s="41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</row>
    <row r="216" spans="1:25" ht="18.600000000000001" thickBot="1" x14ac:dyDescent="0.4">
      <c r="B216" t="s">
        <v>26</v>
      </c>
      <c r="C216" s="38"/>
      <c r="D216" s="5">
        <f t="shared" si="71"/>
        <v>0</v>
      </c>
      <c r="E216" s="38"/>
      <c r="F216" s="5">
        <f t="shared" si="72"/>
        <v>0</v>
      </c>
      <c r="G216" s="6" t="e">
        <f t="shared" si="86"/>
        <v>#DIV/0!</v>
      </c>
      <c r="H216" s="5">
        <f t="shared" si="94"/>
        <v>0</v>
      </c>
      <c r="I216" s="21"/>
      <c r="L216" s="41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</row>
    <row r="217" spans="1:25" x14ac:dyDescent="0.35">
      <c r="B217" t="s">
        <v>27</v>
      </c>
      <c r="C217" s="38"/>
      <c r="D217" s="5">
        <f t="shared" si="71"/>
        <v>0</v>
      </c>
      <c r="E217" s="38"/>
      <c r="F217" s="5">
        <f t="shared" si="72"/>
        <v>0</v>
      </c>
      <c r="G217" s="6" t="e">
        <f t="shared" si="86"/>
        <v>#DIV/0!</v>
      </c>
      <c r="H217" s="5">
        <f t="shared" si="94"/>
        <v>0</v>
      </c>
      <c r="I217" s="22" t="e">
        <f t="shared" ref="I217" si="95">G217</f>
        <v>#DIV/0!</v>
      </c>
      <c r="J217" s="3" t="e">
        <f>H217/D217/18</f>
        <v>#DIV/0!</v>
      </c>
      <c r="K217" s="3" t="e">
        <f t="shared" ref="K217" si="96">H217/D217</f>
        <v>#DIV/0!</v>
      </c>
      <c r="L217" s="41"/>
      <c r="M217" s="42" t="e">
        <f t="shared" ref="M217" si="97">(L217-L205)/L205</f>
        <v>#DIV/0!</v>
      </c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</row>
    <row r="218" spans="1:25" x14ac:dyDescent="0.35">
      <c r="A218" s="19">
        <v>2044</v>
      </c>
      <c r="B218" t="s">
        <v>16</v>
      </c>
      <c r="C218" s="38"/>
      <c r="D218" s="5">
        <f t="shared" si="71"/>
        <v>0</v>
      </c>
      <c r="E218" s="38"/>
      <c r="F218" s="5">
        <f t="shared" si="72"/>
        <v>0</v>
      </c>
      <c r="G218" s="6" t="e">
        <f t="shared" si="86"/>
        <v>#DIV/0!</v>
      </c>
      <c r="H218" s="5">
        <f t="shared" si="94"/>
        <v>0</v>
      </c>
      <c r="I218" s="21"/>
      <c r="L218" s="41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</row>
    <row r="219" spans="1:25" x14ac:dyDescent="0.35">
      <c r="B219" t="s">
        <v>17</v>
      </c>
      <c r="C219" s="38"/>
      <c r="D219" s="5">
        <f t="shared" si="71"/>
        <v>0</v>
      </c>
      <c r="E219" s="38"/>
      <c r="F219" s="5">
        <f t="shared" si="72"/>
        <v>0</v>
      </c>
      <c r="G219" s="6" t="e">
        <f t="shared" si="86"/>
        <v>#DIV/0!</v>
      </c>
      <c r="H219" s="5">
        <f t="shared" si="94"/>
        <v>0</v>
      </c>
      <c r="I219" s="21"/>
      <c r="L219" s="41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</row>
    <row r="220" spans="1:25" x14ac:dyDescent="0.35">
      <c r="B220" t="s">
        <v>18</v>
      </c>
      <c r="C220" s="38"/>
      <c r="D220" s="5">
        <f t="shared" si="71"/>
        <v>0</v>
      </c>
      <c r="E220" s="38"/>
      <c r="F220" s="5">
        <f t="shared" si="72"/>
        <v>0</v>
      </c>
      <c r="G220" s="6" t="e">
        <f t="shared" si="86"/>
        <v>#DIV/0!</v>
      </c>
      <c r="H220" s="5">
        <f t="shared" si="94"/>
        <v>0</v>
      </c>
      <c r="I220" s="21"/>
      <c r="L220" s="41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</row>
    <row r="221" spans="1:25" x14ac:dyDescent="0.35">
      <c r="B221" t="s">
        <v>19</v>
      </c>
      <c r="C221" s="38"/>
      <c r="D221" s="5">
        <f t="shared" si="71"/>
        <v>0</v>
      </c>
      <c r="E221" s="38"/>
      <c r="F221" s="5">
        <f t="shared" si="72"/>
        <v>0</v>
      </c>
      <c r="G221" s="6" t="e">
        <f t="shared" si="86"/>
        <v>#DIV/0!</v>
      </c>
      <c r="H221" s="5">
        <f t="shared" si="94"/>
        <v>0</v>
      </c>
      <c r="I221" s="21"/>
      <c r="L221" s="41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</row>
    <row r="222" spans="1:25" x14ac:dyDescent="0.35">
      <c r="B222" t="s">
        <v>20</v>
      </c>
      <c r="C222" s="38"/>
      <c r="D222" s="5">
        <f t="shared" si="71"/>
        <v>0</v>
      </c>
      <c r="E222" s="38"/>
      <c r="F222" s="5">
        <f t="shared" si="72"/>
        <v>0</v>
      </c>
      <c r="G222" s="6" t="e">
        <f t="shared" si="86"/>
        <v>#DIV/0!</v>
      </c>
      <c r="H222" s="5">
        <f t="shared" si="94"/>
        <v>0</v>
      </c>
      <c r="I222" s="21"/>
      <c r="L222" s="41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</row>
    <row r="223" spans="1:25" x14ac:dyDescent="0.35">
      <c r="B223" t="s">
        <v>21</v>
      </c>
      <c r="C223" s="38"/>
      <c r="D223" s="5">
        <f t="shared" ref="D223:D265" si="98">D222+C223</f>
        <v>0</v>
      </c>
      <c r="E223" s="38"/>
      <c r="F223" s="5">
        <f t="shared" ref="F223:F265" si="99">E223-E222-C223</f>
        <v>0</v>
      </c>
      <c r="G223" s="6" t="e">
        <f t="shared" si="86"/>
        <v>#DIV/0!</v>
      </c>
      <c r="H223" s="5">
        <f t="shared" si="94"/>
        <v>0</v>
      </c>
      <c r="I223" s="21"/>
      <c r="L223" s="41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</row>
    <row r="224" spans="1:25" x14ac:dyDescent="0.35">
      <c r="B224" t="s">
        <v>22</v>
      </c>
      <c r="C224" s="38"/>
      <c r="D224" s="5">
        <f t="shared" si="98"/>
        <v>0</v>
      </c>
      <c r="E224" s="38"/>
      <c r="F224" s="5">
        <f t="shared" si="99"/>
        <v>0</v>
      </c>
      <c r="G224" s="6" t="e">
        <f t="shared" si="86"/>
        <v>#DIV/0!</v>
      </c>
      <c r="H224" s="5">
        <f t="shared" si="94"/>
        <v>0</v>
      </c>
      <c r="I224" s="21"/>
      <c r="L224" s="41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</row>
    <row r="225" spans="1:25" x14ac:dyDescent="0.35">
      <c r="B225" t="s">
        <v>23</v>
      </c>
      <c r="C225" s="38"/>
      <c r="D225" s="5">
        <f t="shared" si="98"/>
        <v>0</v>
      </c>
      <c r="E225" s="38"/>
      <c r="F225" s="5">
        <f t="shared" si="99"/>
        <v>0</v>
      </c>
      <c r="G225" s="6" t="e">
        <f t="shared" si="86"/>
        <v>#DIV/0!</v>
      </c>
      <c r="H225" s="5">
        <f t="shared" si="94"/>
        <v>0</v>
      </c>
      <c r="I225" s="21"/>
      <c r="L225" s="41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</row>
    <row r="226" spans="1:25" x14ac:dyDescent="0.35">
      <c r="B226" t="s">
        <v>24</v>
      </c>
      <c r="C226" s="38"/>
      <c r="D226" s="5">
        <f t="shared" si="98"/>
        <v>0</v>
      </c>
      <c r="E226" s="38"/>
      <c r="F226" s="5">
        <f t="shared" si="99"/>
        <v>0</v>
      </c>
      <c r="G226" s="6" t="e">
        <f t="shared" si="86"/>
        <v>#DIV/0!</v>
      </c>
      <c r="H226" s="5">
        <f t="shared" si="94"/>
        <v>0</v>
      </c>
      <c r="I226" s="21"/>
      <c r="L226" s="41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</row>
    <row r="227" spans="1:25" x14ac:dyDescent="0.35">
      <c r="B227" t="s">
        <v>25</v>
      </c>
      <c r="C227" s="38"/>
      <c r="D227" s="5">
        <f t="shared" si="98"/>
        <v>0</v>
      </c>
      <c r="E227" s="38"/>
      <c r="F227" s="5">
        <f t="shared" si="99"/>
        <v>0</v>
      </c>
      <c r="G227" s="6" t="e">
        <f t="shared" si="86"/>
        <v>#DIV/0!</v>
      </c>
      <c r="H227" s="5">
        <f t="shared" si="94"/>
        <v>0</v>
      </c>
      <c r="I227" s="21"/>
      <c r="L227" s="41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</row>
    <row r="228" spans="1:25" ht="18.600000000000001" thickBot="1" x14ac:dyDescent="0.4">
      <c r="B228" t="s">
        <v>26</v>
      </c>
      <c r="C228" s="38"/>
      <c r="D228" s="5">
        <f t="shared" si="98"/>
        <v>0</v>
      </c>
      <c r="E228" s="38"/>
      <c r="F228" s="5">
        <f t="shared" si="99"/>
        <v>0</v>
      </c>
      <c r="G228" s="6" t="e">
        <f t="shared" si="86"/>
        <v>#DIV/0!</v>
      </c>
      <c r="H228" s="5">
        <f t="shared" si="94"/>
        <v>0</v>
      </c>
      <c r="I228" s="21"/>
      <c r="L228" s="41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</row>
    <row r="229" spans="1:25" x14ac:dyDescent="0.35">
      <c r="B229" t="s">
        <v>27</v>
      </c>
      <c r="C229" s="38"/>
      <c r="D229" s="5">
        <f t="shared" si="98"/>
        <v>0</v>
      </c>
      <c r="E229" s="38"/>
      <c r="F229" s="5">
        <f t="shared" si="99"/>
        <v>0</v>
      </c>
      <c r="G229" s="6" t="e">
        <f t="shared" si="86"/>
        <v>#DIV/0!</v>
      </c>
      <c r="H229" s="5">
        <f t="shared" si="94"/>
        <v>0</v>
      </c>
      <c r="I229" s="22" t="e">
        <f t="shared" ref="I229" si="100">G229</f>
        <v>#DIV/0!</v>
      </c>
      <c r="J229" s="3" t="e">
        <f>H229/D229/19</f>
        <v>#DIV/0!</v>
      </c>
      <c r="K229" s="3" t="e">
        <f t="shared" ref="K229" si="101">H229/D229</f>
        <v>#DIV/0!</v>
      </c>
      <c r="L229" s="41"/>
      <c r="M229" s="42" t="e">
        <f t="shared" ref="M229" si="102">(L229-L217)/L217</f>
        <v>#DIV/0!</v>
      </c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</row>
    <row r="230" spans="1:25" x14ac:dyDescent="0.35">
      <c r="A230" s="19">
        <v>2045</v>
      </c>
      <c r="B230" t="s">
        <v>16</v>
      </c>
      <c r="C230" s="38"/>
      <c r="D230" s="5">
        <f t="shared" si="98"/>
        <v>0</v>
      </c>
      <c r="E230" s="38"/>
      <c r="F230" s="5">
        <f t="shared" si="99"/>
        <v>0</v>
      </c>
      <c r="G230" s="6" t="e">
        <f t="shared" si="86"/>
        <v>#DIV/0!</v>
      </c>
      <c r="H230" s="5">
        <f t="shared" si="94"/>
        <v>0</v>
      </c>
      <c r="I230" s="21"/>
      <c r="L230" s="41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</row>
    <row r="231" spans="1:25" x14ac:dyDescent="0.35">
      <c r="B231" t="s">
        <v>17</v>
      </c>
      <c r="C231" s="38"/>
      <c r="D231" s="5">
        <f t="shared" si="98"/>
        <v>0</v>
      </c>
      <c r="E231" s="38"/>
      <c r="F231" s="5">
        <f t="shared" si="99"/>
        <v>0</v>
      </c>
      <c r="G231" s="6" t="e">
        <f t="shared" si="86"/>
        <v>#DIV/0!</v>
      </c>
      <c r="H231" s="5">
        <f t="shared" si="94"/>
        <v>0</v>
      </c>
      <c r="I231" s="21"/>
      <c r="L231" s="41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</row>
    <row r="232" spans="1:25" x14ac:dyDescent="0.35">
      <c r="B232" t="s">
        <v>18</v>
      </c>
      <c r="C232" s="38"/>
      <c r="D232" s="5">
        <f t="shared" si="98"/>
        <v>0</v>
      </c>
      <c r="E232" s="38"/>
      <c r="F232" s="5">
        <f t="shared" si="99"/>
        <v>0</v>
      </c>
      <c r="G232" s="6" t="e">
        <f t="shared" si="86"/>
        <v>#DIV/0!</v>
      </c>
      <c r="H232" s="5">
        <f t="shared" si="94"/>
        <v>0</v>
      </c>
      <c r="I232" s="21"/>
      <c r="L232" s="41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</row>
    <row r="233" spans="1:25" x14ac:dyDescent="0.35">
      <c r="B233" t="s">
        <v>19</v>
      </c>
      <c r="C233" s="38"/>
      <c r="D233" s="5">
        <f t="shared" si="98"/>
        <v>0</v>
      </c>
      <c r="E233" s="38"/>
      <c r="F233" s="5">
        <f t="shared" si="99"/>
        <v>0</v>
      </c>
      <c r="G233" s="6" t="e">
        <f t="shared" si="86"/>
        <v>#DIV/0!</v>
      </c>
      <c r="H233" s="5">
        <f t="shared" si="94"/>
        <v>0</v>
      </c>
      <c r="I233" s="21"/>
      <c r="L233" s="41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</row>
    <row r="234" spans="1:25" x14ac:dyDescent="0.35">
      <c r="B234" t="s">
        <v>20</v>
      </c>
      <c r="C234" s="38"/>
      <c r="D234" s="5">
        <f t="shared" si="98"/>
        <v>0</v>
      </c>
      <c r="E234" s="38"/>
      <c r="F234" s="5">
        <f t="shared" si="99"/>
        <v>0</v>
      </c>
      <c r="G234" s="6" t="e">
        <f t="shared" si="86"/>
        <v>#DIV/0!</v>
      </c>
      <c r="H234" s="5">
        <f t="shared" si="94"/>
        <v>0</v>
      </c>
      <c r="I234" s="21"/>
      <c r="L234" s="41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</row>
    <row r="235" spans="1:25" x14ac:dyDescent="0.35">
      <c r="B235" t="s">
        <v>21</v>
      </c>
      <c r="C235" s="38"/>
      <c r="D235" s="5">
        <f t="shared" si="98"/>
        <v>0</v>
      </c>
      <c r="E235" s="38"/>
      <c r="F235" s="5">
        <f t="shared" si="99"/>
        <v>0</v>
      </c>
      <c r="G235" s="6" t="e">
        <f t="shared" si="86"/>
        <v>#DIV/0!</v>
      </c>
      <c r="H235" s="5">
        <f t="shared" si="94"/>
        <v>0</v>
      </c>
      <c r="I235" s="21"/>
      <c r="L235" s="41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</row>
    <row r="236" spans="1:25" x14ac:dyDescent="0.35">
      <c r="B236" t="s">
        <v>22</v>
      </c>
      <c r="C236" s="38"/>
      <c r="D236" s="5">
        <f t="shared" ref="D236" si="103">C236</f>
        <v>0</v>
      </c>
      <c r="E236" s="38"/>
      <c r="F236" s="5">
        <f t="shared" ref="F236" si="104">H236</f>
        <v>0</v>
      </c>
      <c r="G236" s="6" t="e">
        <f t="shared" si="86"/>
        <v>#DIV/0!</v>
      </c>
      <c r="H236" s="5">
        <f t="shared" si="94"/>
        <v>0</v>
      </c>
      <c r="I236" s="21"/>
      <c r="L236" s="41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</row>
    <row r="237" spans="1:25" x14ac:dyDescent="0.35">
      <c r="B237" t="s">
        <v>23</v>
      </c>
      <c r="C237" s="38"/>
      <c r="D237" s="5">
        <f t="shared" ref="D237" si="105">D236+C237</f>
        <v>0</v>
      </c>
      <c r="E237" s="38"/>
      <c r="F237" s="5">
        <f t="shared" ref="F237" si="106">E237-E236-C237</f>
        <v>0</v>
      </c>
      <c r="G237" s="6" t="e">
        <f t="shared" si="86"/>
        <v>#DIV/0!</v>
      </c>
      <c r="H237" s="5">
        <f t="shared" si="94"/>
        <v>0</v>
      </c>
      <c r="I237" s="21"/>
      <c r="L237" s="41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</row>
    <row r="238" spans="1:25" x14ac:dyDescent="0.35">
      <c r="B238" t="s">
        <v>24</v>
      </c>
      <c r="C238" s="38"/>
      <c r="D238" s="5">
        <f t="shared" si="98"/>
        <v>0</v>
      </c>
      <c r="E238" s="38"/>
      <c r="F238" s="5">
        <f t="shared" si="99"/>
        <v>0</v>
      </c>
      <c r="G238" s="6" t="e">
        <f t="shared" si="86"/>
        <v>#DIV/0!</v>
      </c>
      <c r="H238" s="5">
        <f t="shared" si="94"/>
        <v>0</v>
      </c>
      <c r="I238" s="21"/>
      <c r="L238" s="41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</row>
    <row r="239" spans="1:25" x14ac:dyDescent="0.35">
      <c r="B239" t="s">
        <v>25</v>
      </c>
      <c r="C239" s="38"/>
      <c r="D239" s="5">
        <f t="shared" si="98"/>
        <v>0</v>
      </c>
      <c r="E239" s="38"/>
      <c r="F239" s="5">
        <f t="shared" si="99"/>
        <v>0</v>
      </c>
      <c r="G239" s="6" t="e">
        <f t="shared" si="86"/>
        <v>#DIV/0!</v>
      </c>
      <c r="H239" s="5">
        <f t="shared" si="94"/>
        <v>0</v>
      </c>
      <c r="I239" s="21"/>
      <c r="L239" s="41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</row>
    <row r="240" spans="1:25" ht="18.600000000000001" thickBot="1" x14ac:dyDescent="0.4">
      <c r="B240" t="s">
        <v>26</v>
      </c>
      <c r="C240" s="38"/>
      <c r="D240" s="5">
        <f t="shared" si="98"/>
        <v>0</v>
      </c>
      <c r="E240" s="38"/>
      <c r="F240" s="5">
        <f t="shared" si="99"/>
        <v>0</v>
      </c>
      <c r="G240" s="6" t="e">
        <f t="shared" si="86"/>
        <v>#DIV/0!</v>
      </c>
      <c r="H240" s="5">
        <f t="shared" si="94"/>
        <v>0</v>
      </c>
      <c r="I240" s="21"/>
      <c r="L240" s="41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</row>
    <row r="241" spans="1:25" x14ac:dyDescent="0.35">
      <c r="B241" t="s">
        <v>27</v>
      </c>
      <c r="C241" s="38"/>
      <c r="D241" s="5">
        <f t="shared" si="98"/>
        <v>0</v>
      </c>
      <c r="E241" s="38"/>
      <c r="F241" s="5">
        <f t="shared" si="99"/>
        <v>0</v>
      </c>
      <c r="G241" s="6" t="e">
        <f t="shared" si="86"/>
        <v>#DIV/0!</v>
      </c>
      <c r="H241" s="5">
        <f t="shared" si="94"/>
        <v>0</v>
      </c>
      <c r="I241" s="22" t="e">
        <f t="shared" ref="I241" si="107">G241</f>
        <v>#DIV/0!</v>
      </c>
      <c r="J241" s="3" t="e">
        <f>H241/D241/20</f>
        <v>#DIV/0!</v>
      </c>
      <c r="K241" s="3" t="e">
        <f t="shared" ref="K241" si="108">H241/D241</f>
        <v>#DIV/0!</v>
      </c>
      <c r="L241" s="41"/>
      <c r="M241" s="42" t="e">
        <f t="shared" ref="M241" si="109">(L241-L229)/L229</f>
        <v>#DIV/0!</v>
      </c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</row>
    <row r="242" spans="1:25" x14ac:dyDescent="0.35">
      <c r="A242" s="19">
        <v>2046</v>
      </c>
      <c r="B242" t="s">
        <v>16</v>
      </c>
      <c r="C242" s="38"/>
      <c r="D242" s="5">
        <f t="shared" si="98"/>
        <v>0</v>
      </c>
      <c r="E242" s="38"/>
      <c r="F242" s="5">
        <f t="shared" si="99"/>
        <v>0</v>
      </c>
      <c r="G242" s="6" t="e">
        <f t="shared" si="86"/>
        <v>#DIV/0!</v>
      </c>
      <c r="H242" s="5">
        <f t="shared" si="94"/>
        <v>0</v>
      </c>
      <c r="I242" s="21"/>
      <c r="L242" s="41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</row>
    <row r="243" spans="1:25" x14ac:dyDescent="0.35">
      <c r="B243" t="s">
        <v>17</v>
      </c>
      <c r="C243" s="38"/>
      <c r="D243" s="5">
        <f t="shared" si="98"/>
        <v>0</v>
      </c>
      <c r="E243" s="38"/>
      <c r="F243" s="5">
        <f t="shared" si="99"/>
        <v>0</v>
      </c>
      <c r="G243" s="6" t="e">
        <f t="shared" si="86"/>
        <v>#DIV/0!</v>
      </c>
      <c r="H243" s="5">
        <f t="shared" si="94"/>
        <v>0</v>
      </c>
      <c r="I243" s="21"/>
      <c r="L243" s="41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</row>
    <row r="244" spans="1:25" x14ac:dyDescent="0.35">
      <c r="B244" t="s">
        <v>18</v>
      </c>
      <c r="C244" s="38"/>
      <c r="D244" s="5">
        <f t="shared" si="98"/>
        <v>0</v>
      </c>
      <c r="E244" s="38"/>
      <c r="F244" s="5">
        <f t="shared" si="99"/>
        <v>0</v>
      </c>
      <c r="G244" s="6" t="e">
        <f t="shared" si="86"/>
        <v>#DIV/0!</v>
      </c>
      <c r="H244" s="5">
        <f t="shared" si="94"/>
        <v>0</v>
      </c>
      <c r="I244" s="21"/>
      <c r="L244" s="41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</row>
    <row r="245" spans="1:25" x14ac:dyDescent="0.35">
      <c r="B245" t="s">
        <v>19</v>
      </c>
      <c r="C245" s="38"/>
      <c r="D245" s="5">
        <f t="shared" si="98"/>
        <v>0</v>
      </c>
      <c r="E245" s="38"/>
      <c r="F245" s="5">
        <f t="shared" si="99"/>
        <v>0</v>
      </c>
      <c r="G245" s="6" t="e">
        <f t="shared" si="86"/>
        <v>#DIV/0!</v>
      </c>
      <c r="H245" s="5">
        <f t="shared" si="94"/>
        <v>0</v>
      </c>
      <c r="I245" s="21"/>
      <c r="L245" s="41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</row>
    <row r="246" spans="1:25" x14ac:dyDescent="0.35">
      <c r="B246" t="s">
        <v>20</v>
      </c>
      <c r="C246" s="38"/>
      <c r="D246" s="5">
        <f t="shared" si="98"/>
        <v>0</v>
      </c>
      <c r="E246" s="38"/>
      <c r="F246" s="5">
        <f t="shared" si="99"/>
        <v>0</v>
      </c>
      <c r="G246" s="6" t="e">
        <f t="shared" si="86"/>
        <v>#DIV/0!</v>
      </c>
      <c r="H246" s="5">
        <f t="shared" si="94"/>
        <v>0</v>
      </c>
      <c r="I246" s="21"/>
      <c r="L246" s="41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</row>
    <row r="247" spans="1:25" x14ac:dyDescent="0.35">
      <c r="B247" t="s">
        <v>21</v>
      </c>
      <c r="C247" s="38"/>
      <c r="D247" s="5">
        <f t="shared" si="98"/>
        <v>0</v>
      </c>
      <c r="E247" s="38"/>
      <c r="F247" s="5">
        <f t="shared" si="99"/>
        <v>0</v>
      </c>
      <c r="G247" s="6" t="e">
        <f t="shared" si="86"/>
        <v>#DIV/0!</v>
      </c>
      <c r="H247" s="5">
        <f t="shared" si="94"/>
        <v>0</v>
      </c>
      <c r="I247" s="21"/>
      <c r="L247" s="41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</row>
    <row r="248" spans="1:25" x14ac:dyDescent="0.35">
      <c r="B248" t="s">
        <v>22</v>
      </c>
      <c r="C248" s="38"/>
      <c r="D248" s="5">
        <f t="shared" si="98"/>
        <v>0</v>
      </c>
      <c r="E248" s="38"/>
      <c r="F248" s="5">
        <f t="shared" si="99"/>
        <v>0</v>
      </c>
      <c r="G248" s="6" t="e">
        <f t="shared" si="86"/>
        <v>#DIV/0!</v>
      </c>
      <c r="H248" s="5">
        <f t="shared" si="94"/>
        <v>0</v>
      </c>
      <c r="I248" s="21"/>
      <c r="L248" s="41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</row>
    <row r="249" spans="1:25" x14ac:dyDescent="0.35">
      <c r="B249" t="s">
        <v>23</v>
      </c>
      <c r="C249" s="38"/>
      <c r="D249" s="5">
        <f t="shared" si="98"/>
        <v>0</v>
      </c>
      <c r="E249" s="38"/>
      <c r="F249" s="5">
        <f t="shared" si="99"/>
        <v>0</v>
      </c>
      <c r="G249" s="6" t="e">
        <f t="shared" si="86"/>
        <v>#DIV/0!</v>
      </c>
      <c r="H249" s="5">
        <f t="shared" si="94"/>
        <v>0</v>
      </c>
      <c r="I249" s="21"/>
      <c r="L249" s="41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</row>
    <row r="250" spans="1:25" x14ac:dyDescent="0.35">
      <c r="B250" t="s">
        <v>24</v>
      </c>
      <c r="C250" s="38"/>
      <c r="D250" s="5">
        <f t="shared" si="98"/>
        <v>0</v>
      </c>
      <c r="E250" s="38"/>
      <c r="F250" s="5">
        <f t="shared" si="99"/>
        <v>0</v>
      </c>
      <c r="G250" s="6" t="e">
        <f t="shared" si="86"/>
        <v>#DIV/0!</v>
      </c>
      <c r="H250" s="5">
        <f t="shared" si="94"/>
        <v>0</v>
      </c>
      <c r="I250" s="21"/>
      <c r="L250" s="41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</row>
    <row r="251" spans="1:25" x14ac:dyDescent="0.35">
      <c r="B251" t="s">
        <v>25</v>
      </c>
      <c r="C251" s="38"/>
      <c r="D251" s="5">
        <f t="shared" si="98"/>
        <v>0</v>
      </c>
      <c r="E251" s="38"/>
      <c r="F251" s="5">
        <f t="shared" si="99"/>
        <v>0</v>
      </c>
      <c r="G251" s="6" t="e">
        <f t="shared" si="86"/>
        <v>#DIV/0!</v>
      </c>
      <c r="H251" s="5">
        <f t="shared" si="94"/>
        <v>0</v>
      </c>
      <c r="I251" s="21"/>
      <c r="L251" s="41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</row>
    <row r="252" spans="1:25" ht="18.600000000000001" thickBot="1" x14ac:dyDescent="0.4">
      <c r="B252" t="s">
        <v>26</v>
      </c>
      <c r="C252" s="38"/>
      <c r="D252" s="5">
        <f t="shared" si="98"/>
        <v>0</v>
      </c>
      <c r="E252" s="38"/>
      <c r="F252" s="5">
        <f t="shared" si="99"/>
        <v>0</v>
      </c>
      <c r="G252" s="6" t="e">
        <f t="shared" si="86"/>
        <v>#DIV/0!</v>
      </c>
      <c r="H252" s="5">
        <f t="shared" si="94"/>
        <v>0</v>
      </c>
      <c r="I252" s="21"/>
      <c r="L252" s="41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</row>
    <row r="253" spans="1:25" x14ac:dyDescent="0.35">
      <c r="B253" t="s">
        <v>27</v>
      </c>
      <c r="C253" s="38"/>
      <c r="D253" s="5">
        <f t="shared" si="98"/>
        <v>0</v>
      </c>
      <c r="E253" s="38"/>
      <c r="F253" s="5">
        <f t="shared" si="99"/>
        <v>0</v>
      </c>
      <c r="G253" s="6" t="e">
        <f t="shared" si="86"/>
        <v>#DIV/0!</v>
      </c>
      <c r="H253" s="5">
        <f t="shared" si="94"/>
        <v>0</v>
      </c>
      <c r="I253" s="22" t="e">
        <f t="shared" ref="I253" si="110">G253</f>
        <v>#DIV/0!</v>
      </c>
      <c r="J253" s="3" t="e">
        <f>H253/D253/21</f>
        <v>#DIV/0!</v>
      </c>
      <c r="K253" s="3" t="e">
        <f t="shared" ref="K253" si="111">H253/D253</f>
        <v>#DIV/0!</v>
      </c>
      <c r="L253" s="41"/>
      <c r="M253" s="42" t="e">
        <f t="shared" ref="M253" si="112">(L253-L241)/L241</f>
        <v>#DIV/0!</v>
      </c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</row>
    <row r="254" spans="1:25" x14ac:dyDescent="0.35">
      <c r="A254" s="19">
        <v>2047</v>
      </c>
      <c r="B254" t="s">
        <v>16</v>
      </c>
      <c r="C254" s="38"/>
      <c r="D254" s="5">
        <f t="shared" si="98"/>
        <v>0</v>
      </c>
      <c r="E254" s="38"/>
      <c r="F254" s="5">
        <f t="shared" si="99"/>
        <v>0</v>
      </c>
      <c r="G254" s="6" t="e">
        <f t="shared" si="86"/>
        <v>#DIV/0!</v>
      </c>
      <c r="H254" s="5">
        <f t="shared" si="94"/>
        <v>0</v>
      </c>
      <c r="I254" s="21"/>
      <c r="L254" s="41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</row>
    <row r="255" spans="1:25" x14ac:dyDescent="0.35">
      <c r="B255" t="s">
        <v>17</v>
      </c>
      <c r="C255" s="38"/>
      <c r="D255" s="5">
        <f t="shared" si="98"/>
        <v>0</v>
      </c>
      <c r="E255" s="38"/>
      <c r="F255" s="5">
        <f t="shared" si="99"/>
        <v>0</v>
      </c>
      <c r="G255" s="6" t="e">
        <f t="shared" si="86"/>
        <v>#DIV/0!</v>
      </c>
      <c r="H255" s="5">
        <f t="shared" si="94"/>
        <v>0</v>
      </c>
      <c r="I255" s="21"/>
      <c r="L255" s="41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</row>
    <row r="256" spans="1:25" x14ac:dyDescent="0.35">
      <c r="B256" t="s">
        <v>18</v>
      </c>
      <c r="C256" s="38"/>
      <c r="D256" s="5">
        <f t="shared" si="98"/>
        <v>0</v>
      </c>
      <c r="E256" s="38"/>
      <c r="F256" s="5">
        <f t="shared" si="99"/>
        <v>0</v>
      </c>
      <c r="G256" s="6" t="e">
        <f t="shared" si="86"/>
        <v>#DIV/0!</v>
      </c>
      <c r="H256" s="5">
        <f t="shared" si="94"/>
        <v>0</v>
      </c>
      <c r="I256" s="21"/>
      <c r="L256" s="41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</row>
    <row r="257" spans="1:25" x14ac:dyDescent="0.35">
      <c r="B257" t="s">
        <v>19</v>
      </c>
      <c r="C257" s="38"/>
      <c r="D257" s="5">
        <f t="shared" si="98"/>
        <v>0</v>
      </c>
      <c r="E257" s="38"/>
      <c r="F257" s="5">
        <f t="shared" si="99"/>
        <v>0</v>
      </c>
      <c r="G257" s="6" t="e">
        <f t="shared" si="86"/>
        <v>#DIV/0!</v>
      </c>
      <c r="H257" s="5">
        <f t="shared" si="94"/>
        <v>0</v>
      </c>
      <c r="I257" s="21"/>
      <c r="L257" s="41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</row>
    <row r="258" spans="1:25" x14ac:dyDescent="0.35">
      <c r="B258" t="s">
        <v>20</v>
      </c>
      <c r="C258" s="38"/>
      <c r="D258" s="5">
        <f t="shared" si="98"/>
        <v>0</v>
      </c>
      <c r="E258" s="38"/>
      <c r="F258" s="5">
        <f t="shared" si="99"/>
        <v>0</v>
      </c>
      <c r="G258" s="6" t="e">
        <f t="shared" si="86"/>
        <v>#DIV/0!</v>
      </c>
      <c r="H258" s="5">
        <f t="shared" si="94"/>
        <v>0</v>
      </c>
      <c r="I258" s="21"/>
      <c r="L258" s="41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</row>
    <row r="259" spans="1:25" x14ac:dyDescent="0.35">
      <c r="B259" t="s">
        <v>21</v>
      </c>
      <c r="C259" s="38"/>
      <c r="D259" s="5">
        <f t="shared" si="98"/>
        <v>0</v>
      </c>
      <c r="E259" s="38"/>
      <c r="F259" s="5">
        <f t="shared" si="99"/>
        <v>0</v>
      </c>
      <c r="G259" s="6" t="e">
        <f t="shared" ref="G259:G282" si="113">(E259-D259)/D259</f>
        <v>#DIV/0!</v>
      </c>
      <c r="H259" s="5">
        <f t="shared" si="94"/>
        <v>0</v>
      </c>
      <c r="I259" s="21"/>
      <c r="L259" s="41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</row>
    <row r="260" spans="1:25" x14ac:dyDescent="0.35">
      <c r="B260" t="s">
        <v>22</v>
      </c>
      <c r="C260" s="38"/>
      <c r="D260" s="5">
        <f t="shared" si="98"/>
        <v>0</v>
      </c>
      <c r="E260" s="38"/>
      <c r="F260" s="5">
        <f t="shared" si="99"/>
        <v>0</v>
      </c>
      <c r="G260" s="6" t="e">
        <f t="shared" si="113"/>
        <v>#DIV/0!</v>
      </c>
      <c r="H260" s="5">
        <f t="shared" si="94"/>
        <v>0</v>
      </c>
      <c r="I260" s="21"/>
      <c r="L260" s="41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</row>
    <row r="261" spans="1:25" x14ac:dyDescent="0.35">
      <c r="B261" t="s">
        <v>23</v>
      </c>
      <c r="C261" s="38"/>
      <c r="D261" s="5">
        <f t="shared" si="98"/>
        <v>0</v>
      </c>
      <c r="E261" s="38"/>
      <c r="F261" s="5">
        <f t="shared" si="99"/>
        <v>0</v>
      </c>
      <c r="G261" s="6" t="e">
        <f t="shared" si="113"/>
        <v>#DIV/0!</v>
      </c>
      <c r="H261" s="5">
        <f t="shared" si="94"/>
        <v>0</v>
      </c>
      <c r="I261" s="21"/>
      <c r="L261" s="41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</row>
    <row r="262" spans="1:25" x14ac:dyDescent="0.35">
      <c r="B262" t="s">
        <v>24</v>
      </c>
      <c r="C262" s="38"/>
      <c r="D262" s="5">
        <f t="shared" ref="D262" si="114">C262</f>
        <v>0</v>
      </c>
      <c r="E262" s="38"/>
      <c r="F262" s="5">
        <f t="shared" ref="F262" si="115">H262</f>
        <v>0</v>
      </c>
      <c r="G262" s="6" t="e">
        <f t="shared" si="113"/>
        <v>#DIV/0!</v>
      </c>
      <c r="H262" s="5">
        <f t="shared" si="94"/>
        <v>0</v>
      </c>
      <c r="I262" s="21"/>
      <c r="L262" s="41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</row>
    <row r="263" spans="1:25" x14ac:dyDescent="0.35">
      <c r="B263" t="s">
        <v>25</v>
      </c>
      <c r="C263" s="38"/>
      <c r="D263" s="5">
        <f t="shared" ref="D263" si="116">D262+C263</f>
        <v>0</v>
      </c>
      <c r="E263" s="38"/>
      <c r="F263" s="5">
        <f t="shared" ref="F263" si="117">E263-E262-C263</f>
        <v>0</v>
      </c>
      <c r="G263" s="6" t="e">
        <f t="shared" si="113"/>
        <v>#DIV/0!</v>
      </c>
      <c r="H263" s="5">
        <f t="shared" si="94"/>
        <v>0</v>
      </c>
      <c r="I263" s="21"/>
      <c r="L263" s="41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</row>
    <row r="264" spans="1:25" ht="18.600000000000001" thickBot="1" x14ac:dyDescent="0.4">
      <c r="B264" t="s">
        <v>26</v>
      </c>
      <c r="C264" s="38"/>
      <c r="D264" s="5">
        <f t="shared" si="98"/>
        <v>0</v>
      </c>
      <c r="E264" s="38"/>
      <c r="F264" s="5">
        <f t="shared" si="99"/>
        <v>0</v>
      </c>
      <c r="G264" s="6" t="e">
        <f t="shared" si="113"/>
        <v>#DIV/0!</v>
      </c>
      <c r="H264" s="5">
        <f t="shared" si="94"/>
        <v>0</v>
      </c>
      <c r="I264" s="21"/>
      <c r="L264" s="41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</row>
    <row r="265" spans="1:25" x14ac:dyDescent="0.35">
      <c r="B265" t="s">
        <v>27</v>
      </c>
      <c r="C265" s="38"/>
      <c r="D265" s="5">
        <f t="shared" si="98"/>
        <v>0</v>
      </c>
      <c r="E265" s="38"/>
      <c r="F265" s="5">
        <f t="shared" si="99"/>
        <v>0</v>
      </c>
      <c r="G265" s="6" t="e">
        <f t="shared" si="113"/>
        <v>#DIV/0!</v>
      </c>
      <c r="H265" s="5">
        <f t="shared" si="94"/>
        <v>0</v>
      </c>
      <c r="I265" s="22" t="e">
        <f t="shared" ref="I265" si="118">G265</f>
        <v>#DIV/0!</v>
      </c>
      <c r="J265" s="3" t="e">
        <f>H265/D265/22</f>
        <v>#DIV/0!</v>
      </c>
      <c r="K265" s="3" t="e">
        <f t="shared" ref="K265" si="119">H265/D265</f>
        <v>#DIV/0!</v>
      </c>
      <c r="L265" s="41"/>
      <c r="M265" s="42" t="e">
        <f t="shared" ref="M265" si="120">(L265-L253)/L253</f>
        <v>#DIV/0!</v>
      </c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</row>
    <row r="266" spans="1:25" x14ac:dyDescent="0.35">
      <c r="A266" s="19">
        <v>2048</v>
      </c>
      <c r="B266" t="s">
        <v>16</v>
      </c>
      <c r="C266" s="38"/>
      <c r="D266" s="5">
        <f t="shared" ref="D266:D285" si="121">D265+C266</f>
        <v>0</v>
      </c>
      <c r="E266" s="38"/>
      <c r="F266" s="5">
        <f t="shared" ref="F266:F285" si="122">E266-E265-C266</f>
        <v>0</v>
      </c>
      <c r="G266" s="6" t="e">
        <f t="shared" si="113"/>
        <v>#DIV/0!</v>
      </c>
      <c r="H266" s="5">
        <f t="shared" ref="H266:H329" si="123">E266-D266</f>
        <v>0</v>
      </c>
      <c r="I266" s="21"/>
      <c r="L266" s="41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</row>
    <row r="267" spans="1:25" x14ac:dyDescent="0.35">
      <c r="B267" t="s">
        <v>17</v>
      </c>
      <c r="C267" s="38"/>
      <c r="D267" s="5">
        <f t="shared" si="121"/>
        <v>0</v>
      </c>
      <c r="E267" s="38"/>
      <c r="F267" s="5">
        <f t="shared" si="122"/>
        <v>0</v>
      </c>
      <c r="G267" s="6" t="e">
        <f t="shared" si="113"/>
        <v>#DIV/0!</v>
      </c>
      <c r="H267" s="5">
        <f t="shared" si="123"/>
        <v>0</v>
      </c>
      <c r="I267" s="21"/>
      <c r="L267" s="41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</row>
    <row r="268" spans="1:25" x14ac:dyDescent="0.35">
      <c r="B268" t="s">
        <v>18</v>
      </c>
      <c r="C268" s="38"/>
      <c r="D268" s="5">
        <f t="shared" si="121"/>
        <v>0</v>
      </c>
      <c r="E268" s="38"/>
      <c r="F268" s="5">
        <f t="shared" si="122"/>
        <v>0</v>
      </c>
      <c r="G268" s="6" t="e">
        <f t="shared" si="113"/>
        <v>#DIV/0!</v>
      </c>
      <c r="H268" s="5">
        <f t="shared" si="123"/>
        <v>0</v>
      </c>
      <c r="I268" s="21"/>
      <c r="L268" s="41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</row>
    <row r="269" spans="1:25" x14ac:dyDescent="0.35">
      <c r="B269" t="s">
        <v>19</v>
      </c>
      <c r="C269" s="38"/>
      <c r="D269" s="5">
        <f t="shared" si="121"/>
        <v>0</v>
      </c>
      <c r="E269" s="38"/>
      <c r="F269" s="5">
        <f t="shared" si="122"/>
        <v>0</v>
      </c>
      <c r="G269" s="6" t="e">
        <f t="shared" si="113"/>
        <v>#DIV/0!</v>
      </c>
      <c r="H269" s="5">
        <f t="shared" si="123"/>
        <v>0</v>
      </c>
      <c r="I269" s="21"/>
      <c r="L269" s="41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</row>
    <row r="270" spans="1:25" x14ac:dyDescent="0.35">
      <c r="B270" t="s">
        <v>20</v>
      </c>
      <c r="C270" s="38"/>
      <c r="D270" s="5">
        <f t="shared" si="121"/>
        <v>0</v>
      </c>
      <c r="E270" s="38"/>
      <c r="F270" s="5">
        <f t="shared" si="122"/>
        <v>0</v>
      </c>
      <c r="G270" s="6" t="e">
        <f t="shared" si="113"/>
        <v>#DIV/0!</v>
      </c>
      <c r="H270" s="5">
        <f t="shared" si="123"/>
        <v>0</v>
      </c>
      <c r="I270" s="21"/>
      <c r="L270" s="41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</row>
    <row r="271" spans="1:25" x14ac:dyDescent="0.35">
      <c r="B271" t="s">
        <v>21</v>
      </c>
      <c r="C271" s="38"/>
      <c r="D271" s="5">
        <f t="shared" si="121"/>
        <v>0</v>
      </c>
      <c r="E271" s="38"/>
      <c r="F271" s="5">
        <f t="shared" si="122"/>
        <v>0</v>
      </c>
      <c r="G271" s="6" t="e">
        <f t="shared" si="113"/>
        <v>#DIV/0!</v>
      </c>
      <c r="H271" s="5">
        <f t="shared" si="123"/>
        <v>0</v>
      </c>
      <c r="I271" s="21"/>
      <c r="L271" s="41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</row>
    <row r="272" spans="1:25" x14ac:dyDescent="0.35">
      <c r="B272" t="s">
        <v>22</v>
      </c>
      <c r="C272" s="38"/>
      <c r="D272" s="5">
        <f t="shared" si="121"/>
        <v>0</v>
      </c>
      <c r="E272" s="38"/>
      <c r="F272" s="5">
        <f t="shared" si="122"/>
        <v>0</v>
      </c>
      <c r="G272" s="6" t="e">
        <f t="shared" si="113"/>
        <v>#DIV/0!</v>
      </c>
      <c r="H272" s="5">
        <f t="shared" si="123"/>
        <v>0</v>
      </c>
      <c r="I272" s="21"/>
      <c r="L272" s="41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</row>
    <row r="273" spans="1:25" x14ac:dyDescent="0.35">
      <c r="B273" t="s">
        <v>23</v>
      </c>
      <c r="C273" s="38"/>
      <c r="D273" s="5">
        <f t="shared" si="121"/>
        <v>0</v>
      </c>
      <c r="E273" s="38"/>
      <c r="F273" s="5">
        <f t="shared" si="122"/>
        <v>0</v>
      </c>
      <c r="G273" s="6" t="e">
        <f t="shared" si="113"/>
        <v>#DIV/0!</v>
      </c>
      <c r="H273" s="5">
        <f t="shared" si="123"/>
        <v>0</v>
      </c>
      <c r="I273" s="21"/>
      <c r="L273" s="41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</row>
    <row r="274" spans="1:25" x14ac:dyDescent="0.35">
      <c r="B274" t="s">
        <v>24</v>
      </c>
      <c r="C274" s="38"/>
      <c r="D274" s="5">
        <f t="shared" si="121"/>
        <v>0</v>
      </c>
      <c r="E274" s="38"/>
      <c r="F274" s="5">
        <f t="shared" si="122"/>
        <v>0</v>
      </c>
      <c r="G274" s="6" t="e">
        <f t="shared" si="113"/>
        <v>#DIV/0!</v>
      </c>
      <c r="H274" s="5">
        <f t="shared" si="123"/>
        <v>0</v>
      </c>
      <c r="I274" s="21"/>
      <c r="L274" s="41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</row>
    <row r="275" spans="1:25" x14ac:dyDescent="0.35">
      <c r="B275" t="s">
        <v>25</v>
      </c>
      <c r="C275" s="38"/>
      <c r="D275" s="5">
        <f t="shared" si="121"/>
        <v>0</v>
      </c>
      <c r="E275" s="38"/>
      <c r="F275" s="5">
        <f t="shared" si="122"/>
        <v>0</v>
      </c>
      <c r="G275" s="6" t="e">
        <f t="shared" si="113"/>
        <v>#DIV/0!</v>
      </c>
      <c r="H275" s="5">
        <f t="shared" si="123"/>
        <v>0</v>
      </c>
      <c r="I275" s="21"/>
      <c r="L275" s="41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</row>
    <row r="276" spans="1:25" ht="18.600000000000001" thickBot="1" x14ac:dyDescent="0.4">
      <c r="B276" t="s">
        <v>26</v>
      </c>
      <c r="C276" s="38"/>
      <c r="D276" s="5">
        <f t="shared" si="121"/>
        <v>0</v>
      </c>
      <c r="E276" s="38"/>
      <c r="F276" s="5">
        <f t="shared" si="122"/>
        <v>0</v>
      </c>
      <c r="G276" s="6" t="e">
        <f t="shared" si="113"/>
        <v>#DIV/0!</v>
      </c>
      <c r="H276" s="5">
        <f t="shared" si="123"/>
        <v>0</v>
      </c>
      <c r="I276" s="21"/>
      <c r="L276" s="41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</row>
    <row r="277" spans="1:25" x14ac:dyDescent="0.35">
      <c r="B277" t="s">
        <v>27</v>
      </c>
      <c r="C277" s="38"/>
      <c r="D277" s="5">
        <f t="shared" si="121"/>
        <v>0</v>
      </c>
      <c r="E277" s="38"/>
      <c r="F277" s="5">
        <f t="shared" si="122"/>
        <v>0</v>
      </c>
      <c r="G277" s="6" t="e">
        <f t="shared" si="113"/>
        <v>#DIV/0!</v>
      </c>
      <c r="H277" s="5">
        <f t="shared" si="123"/>
        <v>0</v>
      </c>
      <c r="I277" s="22" t="e">
        <f t="shared" ref="I277" si="124">G277</f>
        <v>#DIV/0!</v>
      </c>
      <c r="J277" s="3" t="e">
        <f t="shared" ref="J277" si="125">H277/D277/21</f>
        <v>#DIV/0!</v>
      </c>
      <c r="K277" s="3" t="e">
        <f t="shared" ref="K277" si="126">H277/D277</f>
        <v>#DIV/0!</v>
      </c>
      <c r="L277" s="41"/>
      <c r="M277" s="42" t="e">
        <f t="shared" ref="M277:M325" si="127">(L277-L265)/L265</f>
        <v>#DIV/0!</v>
      </c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</row>
    <row r="278" spans="1:25" x14ac:dyDescent="0.35">
      <c r="A278" s="19">
        <v>2049</v>
      </c>
      <c r="B278" t="s">
        <v>16</v>
      </c>
      <c r="C278" s="38"/>
      <c r="D278" s="5">
        <f t="shared" si="121"/>
        <v>0</v>
      </c>
      <c r="E278" s="38"/>
      <c r="F278" s="5">
        <f t="shared" si="122"/>
        <v>0</v>
      </c>
      <c r="G278" s="6" t="e">
        <f t="shared" si="113"/>
        <v>#DIV/0!</v>
      </c>
      <c r="H278" s="5">
        <f t="shared" si="123"/>
        <v>0</v>
      </c>
      <c r="I278" s="21"/>
      <c r="L278" s="41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</row>
    <row r="279" spans="1:25" x14ac:dyDescent="0.35">
      <c r="B279" t="s">
        <v>17</v>
      </c>
      <c r="C279" s="38"/>
      <c r="D279" s="5">
        <f t="shared" si="121"/>
        <v>0</v>
      </c>
      <c r="E279" s="38"/>
      <c r="F279" s="5">
        <f t="shared" si="122"/>
        <v>0</v>
      </c>
      <c r="G279" s="6" t="e">
        <f t="shared" si="113"/>
        <v>#DIV/0!</v>
      </c>
      <c r="H279" s="5">
        <f t="shared" si="123"/>
        <v>0</v>
      </c>
      <c r="I279" s="21"/>
      <c r="L279" s="41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</row>
    <row r="280" spans="1:25" x14ac:dyDescent="0.35">
      <c r="B280" t="s">
        <v>18</v>
      </c>
      <c r="C280" s="38"/>
      <c r="D280" s="5">
        <f t="shared" si="121"/>
        <v>0</v>
      </c>
      <c r="E280" s="38"/>
      <c r="F280" s="5">
        <f t="shared" si="122"/>
        <v>0</v>
      </c>
      <c r="G280" s="6" t="e">
        <f t="shared" si="113"/>
        <v>#DIV/0!</v>
      </c>
      <c r="H280" s="5">
        <f t="shared" si="123"/>
        <v>0</v>
      </c>
      <c r="I280" s="21"/>
      <c r="L280" s="41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</row>
    <row r="281" spans="1:25" x14ac:dyDescent="0.35">
      <c r="B281" t="s">
        <v>19</v>
      </c>
      <c r="C281" s="38"/>
      <c r="D281" s="5">
        <f t="shared" si="121"/>
        <v>0</v>
      </c>
      <c r="E281" s="38"/>
      <c r="F281" s="5">
        <f t="shared" si="122"/>
        <v>0</v>
      </c>
      <c r="G281" s="6" t="e">
        <f t="shared" si="113"/>
        <v>#DIV/0!</v>
      </c>
      <c r="H281" s="5">
        <f t="shared" si="123"/>
        <v>0</v>
      </c>
      <c r="I281" s="21"/>
      <c r="L281" s="41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</row>
    <row r="282" spans="1:25" x14ac:dyDescent="0.35">
      <c r="B282" t="s">
        <v>20</v>
      </c>
      <c r="C282" s="38"/>
      <c r="D282" s="5">
        <f t="shared" si="121"/>
        <v>0</v>
      </c>
      <c r="E282" s="38"/>
      <c r="F282" s="5">
        <f t="shared" si="122"/>
        <v>0</v>
      </c>
      <c r="G282" s="6" t="e">
        <f t="shared" si="113"/>
        <v>#DIV/0!</v>
      </c>
      <c r="H282" s="5">
        <f t="shared" si="123"/>
        <v>0</v>
      </c>
      <c r="I282" s="21"/>
      <c r="L282" s="41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</row>
    <row r="283" spans="1:25" x14ac:dyDescent="0.35">
      <c r="B283" t="s">
        <v>21</v>
      </c>
      <c r="C283" s="38"/>
      <c r="D283" s="5">
        <f t="shared" si="121"/>
        <v>0</v>
      </c>
      <c r="E283" s="38"/>
      <c r="F283" s="5">
        <f t="shared" si="122"/>
        <v>0</v>
      </c>
      <c r="G283" s="6" t="e">
        <f t="shared" ref="G283:G346" si="128">(E283-D283)/D283</f>
        <v>#DIV/0!</v>
      </c>
      <c r="H283" s="5">
        <f t="shared" si="123"/>
        <v>0</v>
      </c>
      <c r="I283" s="21"/>
      <c r="L283" s="41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</row>
    <row r="284" spans="1:25" x14ac:dyDescent="0.35">
      <c r="B284" t="s">
        <v>22</v>
      </c>
      <c r="C284" s="38"/>
      <c r="D284" s="5">
        <f t="shared" si="121"/>
        <v>0</v>
      </c>
      <c r="E284" s="38"/>
      <c r="F284" s="5">
        <f t="shared" si="122"/>
        <v>0</v>
      </c>
      <c r="G284" s="6" t="e">
        <f t="shared" si="128"/>
        <v>#DIV/0!</v>
      </c>
      <c r="H284" s="5">
        <f t="shared" si="123"/>
        <v>0</v>
      </c>
      <c r="I284" s="21"/>
      <c r="L284" s="41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</row>
    <row r="285" spans="1:25" x14ac:dyDescent="0.35">
      <c r="B285" t="s">
        <v>23</v>
      </c>
      <c r="C285" s="38"/>
      <c r="D285" s="5">
        <f t="shared" si="121"/>
        <v>0</v>
      </c>
      <c r="E285" s="38"/>
      <c r="F285" s="5">
        <f t="shared" si="122"/>
        <v>0</v>
      </c>
      <c r="G285" s="6" t="e">
        <f t="shared" si="128"/>
        <v>#DIV/0!</v>
      </c>
      <c r="H285" s="5">
        <f t="shared" si="123"/>
        <v>0</v>
      </c>
      <c r="I285" s="21"/>
      <c r="L285" s="41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</row>
    <row r="286" spans="1:25" x14ac:dyDescent="0.35">
      <c r="B286" t="s">
        <v>24</v>
      </c>
      <c r="C286" s="38"/>
      <c r="D286" s="5">
        <f t="shared" ref="D286" si="129">C286</f>
        <v>0</v>
      </c>
      <c r="E286" s="38"/>
      <c r="F286" s="5">
        <f t="shared" ref="F286" si="130">H286</f>
        <v>0</v>
      </c>
      <c r="G286" s="6" t="e">
        <f t="shared" si="128"/>
        <v>#DIV/0!</v>
      </c>
      <c r="H286" s="5">
        <f t="shared" si="123"/>
        <v>0</v>
      </c>
      <c r="I286" s="21"/>
      <c r="L286" s="41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</row>
    <row r="287" spans="1:25" x14ac:dyDescent="0.35">
      <c r="B287" t="s">
        <v>25</v>
      </c>
      <c r="C287" s="38"/>
      <c r="D287" s="5">
        <f t="shared" ref="D287:D309" si="131">D286+C287</f>
        <v>0</v>
      </c>
      <c r="E287" s="38"/>
      <c r="F287" s="5">
        <f t="shared" ref="F287:F309" si="132">E287-E286-C287</f>
        <v>0</v>
      </c>
      <c r="G287" s="6" t="e">
        <f t="shared" si="128"/>
        <v>#DIV/0!</v>
      </c>
      <c r="H287" s="5">
        <f t="shared" si="123"/>
        <v>0</v>
      </c>
      <c r="I287" s="21"/>
      <c r="L287" s="41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</row>
    <row r="288" spans="1:25" ht="18.600000000000001" thickBot="1" x14ac:dyDescent="0.4">
      <c r="B288" t="s">
        <v>26</v>
      </c>
      <c r="C288" s="38"/>
      <c r="D288" s="5">
        <f t="shared" si="131"/>
        <v>0</v>
      </c>
      <c r="E288" s="38"/>
      <c r="F288" s="5">
        <f t="shared" si="132"/>
        <v>0</v>
      </c>
      <c r="G288" s="6" t="e">
        <f t="shared" si="128"/>
        <v>#DIV/0!</v>
      </c>
      <c r="H288" s="5">
        <f t="shared" si="123"/>
        <v>0</v>
      </c>
      <c r="I288" s="21"/>
      <c r="L288" s="41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</row>
    <row r="289" spans="1:25" x14ac:dyDescent="0.35">
      <c r="B289" t="s">
        <v>27</v>
      </c>
      <c r="C289" s="38"/>
      <c r="D289" s="5">
        <f t="shared" si="131"/>
        <v>0</v>
      </c>
      <c r="E289" s="38"/>
      <c r="F289" s="5">
        <f t="shared" si="132"/>
        <v>0</v>
      </c>
      <c r="G289" s="6" t="e">
        <f t="shared" si="128"/>
        <v>#DIV/0!</v>
      </c>
      <c r="H289" s="5">
        <f t="shared" si="123"/>
        <v>0</v>
      </c>
      <c r="I289" s="22" t="e">
        <f t="shared" ref="I289" si="133">G289</f>
        <v>#DIV/0!</v>
      </c>
      <c r="J289" s="3" t="e">
        <f t="shared" ref="J289" si="134">H289/D289/22</f>
        <v>#DIV/0!</v>
      </c>
      <c r="K289" s="3" t="e">
        <f t="shared" ref="K289" si="135">H289/D289</f>
        <v>#DIV/0!</v>
      </c>
      <c r="L289" s="41"/>
      <c r="M289" s="42" t="e">
        <f t="shared" ref="M289:M337" si="136">(L289-L277)/L277</f>
        <v>#DIV/0!</v>
      </c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</row>
    <row r="290" spans="1:25" x14ac:dyDescent="0.35">
      <c r="A290" s="19">
        <v>2050</v>
      </c>
      <c r="B290" t="s">
        <v>16</v>
      </c>
      <c r="C290" s="38"/>
      <c r="D290" s="5">
        <f t="shared" si="131"/>
        <v>0</v>
      </c>
      <c r="E290" s="38"/>
      <c r="F290" s="5">
        <f t="shared" si="132"/>
        <v>0</v>
      </c>
      <c r="G290" s="6" t="e">
        <f t="shared" si="128"/>
        <v>#DIV/0!</v>
      </c>
      <c r="H290" s="5">
        <f t="shared" si="123"/>
        <v>0</v>
      </c>
      <c r="I290" s="21"/>
      <c r="L290" s="41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</row>
    <row r="291" spans="1:25" x14ac:dyDescent="0.35">
      <c r="B291" t="s">
        <v>17</v>
      </c>
      <c r="C291" s="38"/>
      <c r="D291" s="5">
        <f t="shared" si="131"/>
        <v>0</v>
      </c>
      <c r="E291" s="38"/>
      <c r="F291" s="5">
        <f t="shared" si="132"/>
        <v>0</v>
      </c>
      <c r="G291" s="6" t="e">
        <f t="shared" si="128"/>
        <v>#DIV/0!</v>
      </c>
      <c r="H291" s="5">
        <f t="shared" si="123"/>
        <v>0</v>
      </c>
      <c r="I291" s="21"/>
      <c r="L291" s="41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</row>
    <row r="292" spans="1:25" x14ac:dyDescent="0.35">
      <c r="B292" t="s">
        <v>18</v>
      </c>
      <c r="C292" s="38"/>
      <c r="D292" s="5">
        <f t="shared" si="131"/>
        <v>0</v>
      </c>
      <c r="E292" s="38"/>
      <c r="F292" s="5">
        <f t="shared" si="132"/>
        <v>0</v>
      </c>
      <c r="G292" s="6" t="e">
        <f t="shared" si="128"/>
        <v>#DIV/0!</v>
      </c>
      <c r="H292" s="5">
        <f t="shared" si="123"/>
        <v>0</v>
      </c>
      <c r="I292" s="21"/>
      <c r="L292" s="41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</row>
    <row r="293" spans="1:25" x14ac:dyDescent="0.35">
      <c r="B293" t="s">
        <v>19</v>
      </c>
      <c r="C293" s="38"/>
      <c r="D293" s="5">
        <f t="shared" si="131"/>
        <v>0</v>
      </c>
      <c r="E293" s="38"/>
      <c r="F293" s="5">
        <f t="shared" si="132"/>
        <v>0</v>
      </c>
      <c r="G293" s="6" t="e">
        <f t="shared" si="128"/>
        <v>#DIV/0!</v>
      </c>
      <c r="H293" s="5">
        <f t="shared" si="123"/>
        <v>0</v>
      </c>
      <c r="I293" s="21"/>
      <c r="L293" s="41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</row>
    <row r="294" spans="1:25" x14ac:dyDescent="0.35">
      <c r="B294" t="s">
        <v>20</v>
      </c>
      <c r="C294" s="38"/>
      <c r="D294" s="5">
        <f t="shared" si="131"/>
        <v>0</v>
      </c>
      <c r="E294" s="38"/>
      <c r="F294" s="5">
        <f t="shared" si="132"/>
        <v>0</v>
      </c>
      <c r="G294" s="6" t="e">
        <f t="shared" si="128"/>
        <v>#DIV/0!</v>
      </c>
      <c r="H294" s="5">
        <f t="shared" si="123"/>
        <v>0</v>
      </c>
      <c r="I294" s="21"/>
      <c r="L294" s="41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</row>
    <row r="295" spans="1:25" x14ac:dyDescent="0.35">
      <c r="B295" t="s">
        <v>21</v>
      </c>
      <c r="C295" s="38"/>
      <c r="D295" s="5">
        <f t="shared" si="131"/>
        <v>0</v>
      </c>
      <c r="E295" s="38"/>
      <c r="F295" s="5">
        <f t="shared" si="132"/>
        <v>0</v>
      </c>
      <c r="G295" s="6" t="e">
        <f t="shared" si="128"/>
        <v>#DIV/0!</v>
      </c>
      <c r="H295" s="5">
        <f t="shared" si="123"/>
        <v>0</v>
      </c>
      <c r="I295" s="21"/>
      <c r="L295" s="41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</row>
    <row r="296" spans="1:25" x14ac:dyDescent="0.35">
      <c r="B296" t="s">
        <v>22</v>
      </c>
      <c r="C296" s="38"/>
      <c r="D296" s="5">
        <f t="shared" si="131"/>
        <v>0</v>
      </c>
      <c r="E296" s="38"/>
      <c r="F296" s="5">
        <f t="shared" si="132"/>
        <v>0</v>
      </c>
      <c r="G296" s="6" t="e">
        <f t="shared" si="128"/>
        <v>#DIV/0!</v>
      </c>
      <c r="H296" s="5">
        <f t="shared" si="123"/>
        <v>0</v>
      </c>
      <c r="I296" s="21"/>
      <c r="L296" s="41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</row>
    <row r="297" spans="1:25" x14ac:dyDescent="0.35">
      <c r="B297" t="s">
        <v>23</v>
      </c>
      <c r="C297" s="38"/>
      <c r="D297" s="5">
        <f t="shared" si="131"/>
        <v>0</v>
      </c>
      <c r="E297" s="38"/>
      <c r="F297" s="5">
        <f t="shared" si="132"/>
        <v>0</v>
      </c>
      <c r="G297" s="6" t="e">
        <f t="shared" si="128"/>
        <v>#DIV/0!</v>
      </c>
      <c r="H297" s="5">
        <f t="shared" si="123"/>
        <v>0</v>
      </c>
      <c r="I297" s="21"/>
      <c r="L297" s="41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</row>
    <row r="298" spans="1:25" x14ac:dyDescent="0.35">
      <c r="B298" t="s">
        <v>24</v>
      </c>
      <c r="C298" s="38"/>
      <c r="D298" s="5">
        <f t="shared" si="131"/>
        <v>0</v>
      </c>
      <c r="E298" s="38"/>
      <c r="F298" s="5">
        <f t="shared" si="132"/>
        <v>0</v>
      </c>
      <c r="G298" s="6" t="e">
        <f t="shared" si="128"/>
        <v>#DIV/0!</v>
      </c>
      <c r="H298" s="5">
        <f t="shared" si="123"/>
        <v>0</v>
      </c>
      <c r="I298" s="21"/>
      <c r="L298" s="41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</row>
    <row r="299" spans="1:25" x14ac:dyDescent="0.35">
      <c r="B299" t="s">
        <v>25</v>
      </c>
      <c r="C299" s="38"/>
      <c r="D299" s="5">
        <f t="shared" si="131"/>
        <v>0</v>
      </c>
      <c r="E299" s="38"/>
      <c r="F299" s="5">
        <f t="shared" si="132"/>
        <v>0</v>
      </c>
      <c r="G299" s="6" t="e">
        <f t="shared" si="128"/>
        <v>#DIV/0!</v>
      </c>
      <c r="H299" s="5">
        <f t="shared" si="123"/>
        <v>0</v>
      </c>
      <c r="I299" s="21"/>
      <c r="L299" s="41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</row>
    <row r="300" spans="1:25" ht="18.600000000000001" thickBot="1" x14ac:dyDescent="0.4">
      <c r="B300" t="s">
        <v>26</v>
      </c>
      <c r="C300" s="38"/>
      <c r="D300" s="5">
        <f t="shared" si="131"/>
        <v>0</v>
      </c>
      <c r="E300" s="38"/>
      <c r="F300" s="5">
        <f t="shared" si="132"/>
        <v>0</v>
      </c>
      <c r="G300" s="6" t="e">
        <f t="shared" si="128"/>
        <v>#DIV/0!</v>
      </c>
      <c r="H300" s="5">
        <f t="shared" si="123"/>
        <v>0</v>
      </c>
      <c r="I300" s="21"/>
      <c r="L300" s="41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</row>
    <row r="301" spans="1:25" x14ac:dyDescent="0.35">
      <c r="B301" t="s">
        <v>27</v>
      </c>
      <c r="C301" s="38"/>
      <c r="D301" s="5">
        <f t="shared" si="131"/>
        <v>0</v>
      </c>
      <c r="E301" s="38"/>
      <c r="F301" s="5">
        <f t="shared" si="132"/>
        <v>0</v>
      </c>
      <c r="G301" s="6" t="e">
        <f t="shared" si="128"/>
        <v>#DIV/0!</v>
      </c>
      <c r="H301" s="5">
        <f t="shared" si="123"/>
        <v>0</v>
      </c>
      <c r="I301" s="22" t="e">
        <f t="shared" ref="I301" si="137">G301</f>
        <v>#DIV/0!</v>
      </c>
      <c r="J301" s="3" t="e">
        <f t="shared" ref="J301" si="138">H301/D301/21</f>
        <v>#DIV/0!</v>
      </c>
      <c r="K301" s="3" t="e">
        <f t="shared" ref="K301" si="139">H301/D301</f>
        <v>#DIV/0!</v>
      </c>
      <c r="L301" s="41"/>
      <c r="M301" s="42" t="e">
        <f t="shared" si="127"/>
        <v>#DIV/0!</v>
      </c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</row>
    <row r="302" spans="1:25" x14ac:dyDescent="0.35">
      <c r="A302" s="19">
        <v>2051</v>
      </c>
      <c r="B302" t="s">
        <v>16</v>
      </c>
      <c r="C302" s="38"/>
      <c r="D302" s="5">
        <f t="shared" si="131"/>
        <v>0</v>
      </c>
      <c r="E302" s="38"/>
      <c r="F302" s="5">
        <f t="shared" si="132"/>
        <v>0</v>
      </c>
      <c r="G302" s="6" t="e">
        <f t="shared" si="128"/>
        <v>#DIV/0!</v>
      </c>
      <c r="H302" s="5">
        <f t="shared" si="123"/>
        <v>0</v>
      </c>
      <c r="I302" s="21"/>
      <c r="L302" s="41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</row>
    <row r="303" spans="1:25" x14ac:dyDescent="0.35">
      <c r="B303" t="s">
        <v>17</v>
      </c>
      <c r="C303" s="38"/>
      <c r="D303" s="5">
        <f t="shared" si="131"/>
        <v>0</v>
      </c>
      <c r="E303" s="38"/>
      <c r="F303" s="5">
        <f t="shared" si="132"/>
        <v>0</v>
      </c>
      <c r="G303" s="6" t="e">
        <f t="shared" si="128"/>
        <v>#DIV/0!</v>
      </c>
      <c r="H303" s="5">
        <f t="shared" si="123"/>
        <v>0</v>
      </c>
      <c r="I303" s="21"/>
      <c r="L303" s="41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</row>
    <row r="304" spans="1:25" x14ac:dyDescent="0.35">
      <c r="B304" t="s">
        <v>18</v>
      </c>
      <c r="C304" s="38"/>
      <c r="D304" s="5">
        <f t="shared" si="131"/>
        <v>0</v>
      </c>
      <c r="E304" s="38"/>
      <c r="F304" s="5">
        <f t="shared" si="132"/>
        <v>0</v>
      </c>
      <c r="G304" s="6" t="e">
        <f t="shared" si="128"/>
        <v>#DIV/0!</v>
      </c>
      <c r="H304" s="5">
        <f t="shared" si="123"/>
        <v>0</v>
      </c>
      <c r="I304" s="21"/>
      <c r="L304" s="41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</row>
    <row r="305" spans="1:25" x14ac:dyDescent="0.35">
      <c r="B305" t="s">
        <v>19</v>
      </c>
      <c r="C305" s="38"/>
      <c r="D305" s="5">
        <f t="shared" si="131"/>
        <v>0</v>
      </c>
      <c r="E305" s="38"/>
      <c r="F305" s="5">
        <f t="shared" si="132"/>
        <v>0</v>
      </c>
      <c r="G305" s="6" t="e">
        <f t="shared" si="128"/>
        <v>#DIV/0!</v>
      </c>
      <c r="H305" s="5">
        <f t="shared" si="123"/>
        <v>0</v>
      </c>
      <c r="I305" s="21"/>
      <c r="L305" s="41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</row>
    <row r="306" spans="1:25" x14ac:dyDescent="0.35">
      <c r="B306" t="s">
        <v>20</v>
      </c>
      <c r="C306" s="38"/>
      <c r="D306" s="5">
        <f t="shared" si="131"/>
        <v>0</v>
      </c>
      <c r="E306" s="38"/>
      <c r="F306" s="5">
        <f t="shared" si="132"/>
        <v>0</v>
      </c>
      <c r="G306" s="6" t="e">
        <f t="shared" si="128"/>
        <v>#DIV/0!</v>
      </c>
      <c r="H306" s="5">
        <f t="shared" si="123"/>
        <v>0</v>
      </c>
      <c r="I306" s="21"/>
      <c r="L306" s="41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</row>
    <row r="307" spans="1:25" x14ac:dyDescent="0.35">
      <c r="B307" t="s">
        <v>21</v>
      </c>
      <c r="C307" s="38"/>
      <c r="D307" s="5">
        <f t="shared" si="131"/>
        <v>0</v>
      </c>
      <c r="E307" s="38"/>
      <c r="F307" s="5">
        <f t="shared" si="132"/>
        <v>0</v>
      </c>
      <c r="G307" s="6" t="e">
        <f t="shared" si="128"/>
        <v>#DIV/0!</v>
      </c>
      <c r="H307" s="5">
        <f t="shared" si="123"/>
        <v>0</v>
      </c>
      <c r="I307" s="21"/>
      <c r="L307" s="41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</row>
    <row r="308" spans="1:25" x14ac:dyDescent="0.35">
      <c r="B308" t="s">
        <v>22</v>
      </c>
      <c r="C308" s="38"/>
      <c r="D308" s="5">
        <f t="shared" si="131"/>
        <v>0</v>
      </c>
      <c r="E308" s="38"/>
      <c r="F308" s="5">
        <f t="shared" si="132"/>
        <v>0</v>
      </c>
      <c r="G308" s="6" t="e">
        <f t="shared" si="128"/>
        <v>#DIV/0!</v>
      </c>
      <c r="H308" s="5">
        <f t="shared" si="123"/>
        <v>0</v>
      </c>
      <c r="I308" s="21"/>
      <c r="L308" s="41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</row>
    <row r="309" spans="1:25" x14ac:dyDescent="0.35">
      <c r="B309" t="s">
        <v>23</v>
      </c>
      <c r="C309" s="38"/>
      <c r="D309" s="5">
        <f t="shared" si="131"/>
        <v>0</v>
      </c>
      <c r="E309" s="38"/>
      <c r="F309" s="5">
        <f t="shared" si="132"/>
        <v>0</v>
      </c>
      <c r="G309" s="6" t="e">
        <f t="shared" si="128"/>
        <v>#DIV/0!</v>
      </c>
      <c r="H309" s="5">
        <f t="shared" si="123"/>
        <v>0</v>
      </c>
      <c r="I309" s="21"/>
      <c r="L309" s="41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</row>
    <row r="310" spans="1:25" x14ac:dyDescent="0.35">
      <c r="B310" t="s">
        <v>24</v>
      </c>
      <c r="C310" s="38"/>
      <c r="D310" s="5">
        <f t="shared" ref="D310" si="140">C310</f>
        <v>0</v>
      </c>
      <c r="E310" s="38"/>
      <c r="F310" s="5">
        <f t="shared" ref="F310" si="141">H310</f>
        <v>0</v>
      </c>
      <c r="G310" s="6" t="e">
        <f t="shared" si="128"/>
        <v>#DIV/0!</v>
      </c>
      <c r="H310" s="5">
        <f t="shared" si="123"/>
        <v>0</v>
      </c>
      <c r="I310" s="21"/>
      <c r="L310" s="41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</row>
    <row r="311" spans="1:25" x14ac:dyDescent="0.35">
      <c r="B311" t="s">
        <v>25</v>
      </c>
      <c r="C311" s="38"/>
      <c r="D311" s="5">
        <f t="shared" ref="D311:D333" si="142">D310+C311</f>
        <v>0</v>
      </c>
      <c r="E311" s="38"/>
      <c r="F311" s="5">
        <f t="shared" ref="F311:F333" si="143">E311-E310-C311</f>
        <v>0</v>
      </c>
      <c r="G311" s="6" t="e">
        <f t="shared" si="128"/>
        <v>#DIV/0!</v>
      </c>
      <c r="H311" s="5">
        <f t="shared" si="123"/>
        <v>0</v>
      </c>
      <c r="I311" s="21"/>
      <c r="L311" s="41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</row>
    <row r="312" spans="1:25" ht="18.600000000000001" thickBot="1" x14ac:dyDescent="0.4">
      <c r="B312" t="s">
        <v>26</v>
      </c>
      <c r="C312" s="38"/>
      <c r="D312" s="5">
        <f t="shared" si="142"/>
        <v>0</v>
      </c>
      <c r="E312" s="38"/>
      <c r="F312" s="5">
        <f t="shared" si="143"/>
        <v>0</v>
      </c>
      <c r="G312" s="6" t="e">
        <f t="shared" si="128"/>
        <v>#DIV/0!</v>
      </c>
      <c r="H312" s="5">
        <f t="shared" si="123"/>
        <v>0</v>
      </c>
      <c r="I312" s="21"/>
      <c r="L312" s="41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</row>
    <row r="313" spans="1:25" x14ac:dyDescent="0.35">
      <c r="B313" t="s">
        <v>27</v>
      </c>
      <c r="C313" s="38"/>
      <c r="D313" s="5">
        <f t="shared" si="142"/>
        <v>0</v>
      </c>
      <c r="E313" s="38"/>
      <c r="F313" s="5">
        <f t="shared" si="143"/>
        <v>0</v>
      </c>
      <c r="G313" s="6" t="e">
        <f t="shared" si="128"/>
        <v>#DIV/0!</v>
      </c>
      <c r="H313" s="5">
        <f t="shared" si="123"/>
        <v>0</v>
      </c>
      <c r="I313" s="22" t="e">
        <f t="shared" ref="I313" si="144">G313</f>
        <v>#DIV/0!</v>
      </c>
      <c r="J313" s="3" t="e">
        <f t="shared" ref="J313" si="145">H313/D313/22</f>
        <v>#DIV/0!</v>
      </c>
      <c r="K313" s="3" t="e">
        <f t="shared" ref="K313" si="146">H313/D313</f>
        <v>#DIV/0!</v>
      </c>
      <c r="L313" s="41"/>
      <c r="M313" s="42" t="e">
        <f t="shared" si="136"/>
        <v>#DIV/0!</v>
      </c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</row>
    <row r="314" spans="1:25" x14ac:dyDescent="0.35">
      <c r="A314" s="19">
        <v>2052</v>
      </c>
      <c r="B314" t="s">
        <v>16</v>
      </c>
      <c r="C314" s="38"/>
      <c r="D314" s="5">
        <f t="shared" si="142"/>
        <v>0</v>
      </c>
      <c r="E314" s="38"/>
      <c r="F314" s="5">
        <f t="shared" si="143"/>
        <v>0</v>
      </c>
      <c r="G314" s="6" t="e">
        <f t="shared" si="128"/>
        <v>#DIV/0!</v>
      </c>
      <c r="H314" s="5">
        <f t="shared" si="123"/>
        <v>0</v>
      </c>
      <c r="I314" s="21"/>
      <c r="L314" s="41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</row>
    <row r="315" spans="1:25" x14ac:dyDescent="0.35">
      <c r="B315" t="s">
        <v>17</v>
      </c>
      <c r="C315" s="38"/>
      <c r="D315" s="5">
        <f t="shared" si="142"/>
        <v>0</v>
      </c>
      <c r="E315" s="38"/>
      <c r="F315" s="5">
        <f t="shared" si="143"/>
        <v>0</v>
      </c>
      <c r="G315" s="6" t="e">
        <f t="shared" si="128"/>
        <v>#DIV/0!</v>
      </c>
      <c r="H315" s="5">
        <f t="shared" si="123"/>
        <v>0</v>
      </c>
      <c r="I315" s="21"/>
      <c r="L315" s="41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</row>
    <row r="316" spans="1:25" x14ac:dyDescent="0.35">
      <c r="B316" t="s">
        <v>18</v>
      </c>
      <c r="C316" s="38"/>
      <c r="D316" s="5">
        <f t="shared" si="142"/>
        <v>0</v>
      </c>
      <c r="E316" s="38"/>
      <c r="F316" s="5">
        <f t="shared" si="143"/>
        <v>0</v>
      </c>
      <c r="G316" s="6" t="e">
        <f t="shared" si="128"/>
        <v>#DIV/0!</v>
      </c>
      <c r="H316" s="5">
        <f t="shared" si="123"/>
        <v>0</v>
      </c>
      <c r="I316" s="21"/>
      <c r="L316" s="41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</row>
    <row r="317" spans="1:25" x14ac:dyDescent="0.35">
      <c r="B317" t="s">
        <v>19</v>
      </c>
      <c r="C317" s="38"/>
      <c r="D317" s="5">
        <f t="shared" si="142"/>
        <v>0</v>
      </c>
      <c r="E317" s="38"/>
      <c r="F317" s="5">
        <f t="shared" si="143"/>
        <v>0</v>
      </c>
      <c r="G317" s="6" t="e">
        <f t="shared" si="128"/>
        <v>#DIV/0!</v>
      </c>
      <c r="H317" s="5">
        <f t="shared" si="123"/>
        <v>0</v>
      </c>
      <c r="I317" s="21"/>
      <c r="L317" s="41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</row>
    <row r="318" spans="1:25" x14ac:dyDescent="0.35">
      <c r="B318" t="s">
        <v>20</v>
      </c>
      <c r="C318" s="38"/>
      <c r="D318" s="5">
        <f t="shared" si="142"/>
        <v>0</v>
      </c>
      <c r="E318" s="38"/>
      <c r="F318" s="5">
        <f t="shared" si="143"/>
        <v>0</v>
      </c>
      <c r="G318" s="6" t="e">
        <f t="shared" si="128"/>
        <v>#DIV/0!</v>
      </c>
      <c r="H318" s="5">
        <f t="shared" si="123"/>
        <v>0</v>
      </c>
      <c r="I318" s="21"/>
      <c r="L318" s="41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</row>
    <row r="319" spans="1:25" x14ac:dyDescent="0.35">
      <c r="B319" t="s">
        <v>21</v>
      </c>
      <c r="C319" s="38"/>
      <c r="D319" s="5">
        <f t="shared" si="142"/>
        <v>0</v>
      </c>
      <c r="E319" s="38"/>
      <c r="F319" s="5">
        <f t="shared" si="143"/>
        <v>0</v>
      </c>
      <c r="G319" s="6" t="e">
        <f t="shared" si="128"/>
        <v>#DIV/0!</v>
      </c>
      <c r="H319" s="5">
        <f t="shared" si="123"/>
        <v>0</v>
      </c>
      <c r="I319" s="21"/>
      <c r="L319" s="41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</row>
    <row r="320" spans="1:25" x14ac:dyDescent="0.35">
      <c r="B320" t="s">
        <v>22</v>
      </c>
      <c r="C320" s="38"/>
      <c r="D320" s="5">
        <f t="shared" si="142"/>
        <v>0</v>
      </c>
      <c r="E320" s="38"/>
      <c r="F320" s="5">
        <f t="shared" si="143"/>
        <v>0</v>
      </c>
      <c r="G320" s="6" t="e">
        <f t="shared" si="128"/>
        <v>#DIV/0!</v>
      </c>
      <c r="H320" s="5">
        <f t="shared" si="123"/>
        <v>0</v>
      </c>
      <c r="I320" s="21"/>
      <c r="L320" s="41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</row>
    <row r="321" spans="1:25" x14ac:dyDescent="0.35">
      <c r="B321" t="s">
        <v>23</v>
      </c>
      <c r="C321" s="38"/>
      <c r="D321" s="5">
        <f t="shared" si="142"/>
        <v>0</v>
      </c>
      <c r="E321" s="38"/>
      <c r="F321" s="5">
        <f t="shared" si="143"/>
        <v>0</v>
      </c>
      <c r="G321" s="6" t="e">
        <f t="shared" si="128"/>
        <v>#DIV/0!</v>
      </c>
      <c r="H321" s="5">
        <f t="shared" si="123"/>
        <v>0</v>
      </c>
      <c r="I321" s="21"/>
      <c r="L321" s="41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</row>
    <row r="322" spans="1:25" x14ac:dyDescent="0.35">
      <c r="B322" t="s">
        <v>24</v>
      </c>
      <c r="C322" s="38"/>
      <c r="D322" s="5">
        <f t="shared" si="142"/>
        <v>0</v>
      </c>
      <c r="E322" s="38"/>
      <c r="F322" s="5">
        <f t="shared" si="143"/>
        <v>0</v>
      </c>
      <c r="G322" s="6" t="e">
        <f t="shared" si="128"/>
        <v>#DIV/0!</v>
      </c>
      <c r="H322" s="5">
        <f t="shared" si="123"/>
        <v>0</v>
      </c>
      <c r="I322" s="21"/>
      <c r="L322" s="41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</row>
    <row r="323" spans="1:25" x14ac:dyDescent="0.35">
      <c r="B323" t="s">
        <v>25</v>
      </c>
      <c r="C323" s="38"/>
      <c r="D323" s="5">
        <f t="shared" si="142"/>
        <v>0</v>
      </c>
      <c r="E323" s="38"/>
      <c r="F323" s="5">
        <f t="shared" si="143"/>
        <v>0</v>
      </c>
      <c r="G323" s="6" t="e">
        <f t="shared" si="128"/>
        <v>#DIV/0!</v>
      </c>
      <c r="H323" s="5">
        <f t="shared" si="123"/>
        <v>0</v>
      </c>
      <c r="I323" s="21"/>
      <c r="L323" s="41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</row>
    <row r="324" spans="1:25" ht="18.600000000000001" thickBot="1" x14ac:dyDescent="0.4">
      <c r="B324" t="s">
        <v>26</v>
      </c>
      <c r="C324" s="38"/>
      <c r="D324" s="5">
        <f t="shared" si="142"/>
        <v>0</v>
      </c>
      <c r="E324" s="38"/>
      <c r="F324" s="5">
        <f t="shared" si="143"/>
        <v>0</v>
      </c>
      <c r="G324" s="6" t="e">
        <f t="shared" si="128"/>
        <v>#DIV/0!</v>
      </c>
      <c r="H324" s="5">
        <f t="shared" si="123"/>
        <v>0</v>
      </c>
      <c r="I324" s="21"/>
      <c r="L324" s="41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</row>
    <row r="325" spans="1:25" x14ac:dyDescent="0.35">
      <c r="B325" t="s">
        <v>27</v>
      </c>
      <c r="C325" s="38"/>
      <c r="D325" s="5">
        <f t="shared" si="142"/>
        <v>0</v>
      </c>
      <c r="E325" s="38"/>
      <c r="F325" s="5">
        <f t="shared" si="143"/>
        <v>0</v>
      </c>
      <c r="G325" s="6" t="e">
        <f t="shared" si="128"/>
        <v>#DIV/0!</v>
      </c>
      <c r="H325" s="5">
        <f t="shared" si="123"/>
        <v>0</v>
      </c>
      <c r="I325" s="22" t="e">
        <f t="shared" ref="I325" si="147">G325</f>
        <v>#DIV/0!</v>
      </c>
      <c r="J325" s="3" t="e">
        <f t="shared" ref="J325" si="148">H325/D325/21</f>
        <v>#DIV/0!</v>
      </c>
      <c r="K325" s="3" t="e">
        <f t="shared" ref="K325" si="149">H325/D325</f>
        <v>#DIV/0!</v>
      </c>
      <c r="L325" s="41"/>
      <c r="M325" s="42" t="e">
        <f t="shared" si="127"/>
        <v>#DIV/0!</v>
      </c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</row>
    <row r="326" spans="1:25" x14ac:dyDescent="0.35">
      <c r="A326" s="19">
        <v>2053</v>
      </c>
      <c r="B326" t="s">
        <v>16</v>
      </c>
      <c r="C326" s="38"/>
      <c r="D326" s="5">
        <f t="shared" si="142"/>
        <v>0</v>
      </c>
      <c r="E326" s="38"/>
      <c r="F326" s="5">
        <f t="shared" si="143"/>
        <v>0</v>
      </c>
      <c r="G326" s="6" t="e">
        <f t="shared" si="128"/>
        <v>#DIV/0!</v>
      </c>
      <c r="H326" s="5">
        <f t="shared" si="123"/>
        <v>0</v>
      </c>
      <c r="I326" s="21"/>
      <c r="L326" s="41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</row>
    <row r="327" spans="1:25" x14ac:dyDescent="0.35">
      <c r="B327" t="s">
        <v>17</v>
      </c>
      <c r="C327" s="38"/>
      <c r="D327" s="5">
        <f t="shared" si="142"/>
        <v>0</v>
      </c>
      <c r="E327" s="38"/>
      <c r="F327" s="5">
        <f t="shared" si="143"/>
        <v>0</v>
      </c>
      <c r="G327" s="6" t="e">
        <f t="shared" si="128"/>
        <v>#DIV/0!</v>
      </c>
      <c r="H327" s="5">
        <f t="shared" si="123"/>
        <v>0</v>
      </c>
      <c r="I327" s="21"/>
      <c r="L327" s="41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</row>
    <row r="328" spans="1:25" x14ac:dyDescent="0.35">
      <c r="B328" t="s">
        <v>18</v>
      </c>
      <c r="C328" s="38"/>
      <c r="D328" s="5">
        <f t="shared" si="142"/>
        <v>0</v>
      </c>
      <c r="E328" s="38"/>
      <c r="F328" s="5">
        <f t="shared" si="143"/>
        <v>0</v>
      </c>
      <c r="G328" s="6" t="e">
        <f t="shared" si="128"/>
        <v>#DIV/0!</v>
      </c>
      <c r="H328" s="5">
        <f t="shared" si="123"/>
        <v>0</v>
      </c>
      <c r="I328" s="21"/>
      <c r="L328" s="41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</row>
    <row r="329" spans="1:25" x14ac:dyDescent="0.35">
      <c r="B329" t="s">
        <v>19</v>
      </c>
      <c r="C329" s="38"/>
      <c r="D329" s="5">
        <f t="shared" si="142"/>
        <v>0</v>
      </c>
      <c r="E329" s="38"/>
      <c r="F329" s="5">
        <f t="shared" si="143"/>
        <v>0</v>
      </c>
      <c r="G329" s="6" t="e">
        <f t="shared" si="128"/>
        <v>#DIV/0!</v>
      </c>
      <c r="H329" s="5">
        <f t="shared" si="123"/>
        <v>0</v>
      </c>
      <c r="I329" s="21"/>
      <c r="L329" s="41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</row>
    <row r="330" spans="1:25" x14ac:dyDescent="0.35">
      <c r="B330" t="s">
        <v>20</v>
      </c>
      <c r="C330" s="38"/>
      <c r="D330" s="5">
        <f t="shared" si="142"/>
        <v>0</v>
      </c>
      <c r="E330" s="38"/>
      <c r="F330" s="5">
        <f t="shared" si="143"/>
        <v>0</v>
      </c>
      <c r="G330" s="6" t="e">
        <f t="shared" si="128"/>
        <v>#DIV/0!</v>
      </c>
      <c r="H330" s="5">
        <f t="shared" ref="H330:H384" si="150">E330-D330</f>
        <v>0</v>
      </c>
      <c r="I330" s="21"/>
      <c r="L330" s="41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</row>
    <row r="331" spans="1:25" x14ac:dyDescent="0.35">
      <c r="B331" t="s">
        <v>21</v>
      </c>
      <c r="C331" s="38"/>
      <c r="D331" s="5">
        <f t="shared" si="142"/>
        <v>0</v>
      </c>
      <c r="E331" s="38"/>
      <c r="F331" s="5">
        <f t="shared" si="143"/>
        <v>0</v>
      </c>
      <c r="G331" s="6" t="e">
        <f t="shared" si="128"/>
        <v>#DIV/0!</v>
      </c>
      <c r="H331" s="5">
        <f t="shared" si="150"/>
        <v>0</v>
      </c>
      <c r="I331" s="21"/>
      <c r="L331" s="41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</row>
    <row r="332" spans="1:25" x14ac:dyDescent="0.35">
      <c r="B332" t="s">
        <v>22</v>
      </c>
      <c r="C332" s="38"/>
      <c r="D332" s="5">
        <f t="shared" si="142"/>
        <v>0</v>
      </c>
      <c r="E332" s="38"/>
      <c r="F332" s="5">
        <f t="shared" si="143"/>
        <v>0</v>
      </c>
      <c r="G332" s="6" t="e">
        <f t="shared" si="128"/>
        <v>#DIV/0!</v>
      </c>
      <c r="H332" s="5">
        <f t="shared" si="150"/>
        <v>0</v>
      </c>
      <c r="I332" s="21"/>
      <c r="L332" s="41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</row>
    <row r="333" spans="1:25" x14ac:dyDescent="0.35">
      <c r="B333" t="s">
        <v>23</v>
      </c>
      <c r="C333" s="38"/>
      <c r="D333" s="5">
        <f t="shared" si="142"/>
        <v>0</v>
      </c>
      <c r="E333" s="38"/>
      <c r="F333" s="5">
        <f t="shared" si="143"/>
        <v>0</v>
      </c>
      <c r="G333" s="6" t="e">
        <f t="shared" si="128"/>
        <v>#DIV/0!</v>
      </c>
      <c r="H333" s="5">
        <f t="shared" si="150"/>
        <v>0</v>
      </c>
      <c r="I333" s="21"/>
      <c r="L333" s="41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</row>
    <row r="334" spans="1:25" x14ac:dyDescent="0.35">
      <c r="B334" t="s">
        <v>24</v>
      </c>
      <c r="C334" s="38"/>
      <c r="D334" s="5">
        <f t="shared" ref="D334" si="151">C334</f>
        <v>0</v>
      </c>
      <c r="E334" s="38"/>
      <c r="F334" s="5">
        <f t="shared" ref="F334" si="152">H334</f>
        <v>0</v>
      </c>
      <c r="G334" s="6" t="e">
        <f t="shared" si="128"/>
        <v>#DIV/0!</v>
      </c>
      <c r="H334" s="5">
        <f t="shared" si="150"/>
        <v>0</v>
      </c>
      <c r="I334" s="21"/>
      <c r="L334" s="41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</row>
    <row r="335" spans="1:25" x14ac:dyDescent="0.35">
      <c r="B335" t="s">
        <v>25</v>
      </c>
      <c r="C335" s="38"/>
      <c r="D335" s="5">
        <f t="shared" ref="D335:D357" si="153">D334+C335</f>
        <v>0</v>
      </c>
      <c r="E335" s="38"/>
      <c r="F335" s="5">
        <f t="shared" ref="F335:F357" si="154">E335-E334-C335</f>
        <v>0</v>
      </c>
      <c r="G335" s="6" t="e">
        <f t="shared" si="128"/>
        <v>#DIV/0!</v>
      </c>
      <c r="H335" s="5">
        <f t="shared" si="150"/>
        <v>0</v>
      </c>
      <c r="I335" s="21"/>
      <c r="L335" s="41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</row>
    <row r="336" spans="1:25" ht="18.600000000000001" thickBot="1" x14ac:dyDescent="0.4">
      <c r="B336" t="s">
        <v>26</v>
      </c>
      <c r="C336" s="38"/>
      <c r="D336" s="5">
        <f t="shared" si="153"/>
        <v>0</v>
      </c>
      <c r="E336" s="38"/>
      <c r="F336" s="5">
        <f t="shared" si="154"/>
        <v>0</v>
      </c>
      <c r="G336" s="6" t="e">
        <f t="shared" si="128"/>
        <v>#DIV/0!</v>
      </c>
      <c r="H336" s="5">
        <f t="shared" si="150"/>
        <v>0</v>
      </c>
      <c r="I336" s="21"/>
      <c r="L336" s="41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</row>
    <row r="337" spans="1:25" x14ac:dyDescent="0.35">
      <c r="B337" t="s">
        <v>27</v>
      </c>
      <c r="C337" s="38"/>
      <c r="D337" s="5">
        <f t="shared" si="153"/>
        <v>0</v>
      </c>
      <c r="E337" s="38"/>
      <c r="F337" s="5">
        <f t="shared" si="154"/>
        <v>0</v>
      </c>
      <c r="G337" s="6" t="e">
        <f t="shared" si="128"/>
        <v>#DIV/0!</v>
      </c>
      <c r="H337" s="5">
        <f t="shared" si="150"/>
        <v>0</v>
      </c>
      <c r="I337" s="22" t="e">
        <f t="shared" ref="I337" si="155">G337</f>
        <v>#DIV/0!</v>
      </c>
      <c r="J337" s="3" t="e">
        <f t="shared" ref="J337" si="156">H337/D337/22</f>
        <v>#DIV/0!</v>
      </c>
      <c r="K337" s="3" t="e">
        <f t="shared" ref="K337" si="157">H337/D337</f>
        <v>#DIV/0!</v>
      </c>
      <c r="L337" s="41"/>
      <c r="M337" s="42" t="e">
        <f t="shared" si="136"/>
        <v>#DIV/0!</v>
      </c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</row>
    <row r="338" spans="1:25" x14ac:dyDescent="0.35">
      <c r="A338" s="19">
        <v>2054</v>
      </c>
      <c r="B338" t="s">
        <v>16</v>
      </c>
      <c r="C338" s="38"/>
      <c r="D338" s="5">
        <f t="shared" si="153"/>
        <v>0</v>
      </c>
      <c r="E338" s="38"/>
      <c r="F338" s="5">
        <f t="shared" si="154"/>
        <v>0</v>
      </c>
      <c r="G338" s="6" t="e">
        <f t="shared" si="128"/>
        <v>#DIV/0!</v>
      </c>
      <c r="H338" s="5">
        <f t="shared" si="150"/>
        <v>0</v>
      </c>
      <c r="I338" s="21"/>
      <c r="L338" s="41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</row>
    <row r="339" spans="1:25" x14ac:dyDescent="0.35">
      <c r="B339" t="s">
        <v>17</v>
      </c>
      <c r="C339" s="38"/>
      <c r="D339" s="5">
        <f t="shared" si="153"/>
        <v>0</v>
      </c>
      <c r="E339" s="38"/>
      <c r="F339" s="5">
        <f t="shared" si="154"/>
        <v>0</v>
      </c>
      <c r="G339" s="6" t="e">
        <f t="shared" si="128"/>
        <v>#DIV/0!</v>
      </c>
      <c r="H339" s="5">
        <f t="shared" si="150"/>
        <v>0</v>
      </c>
      <c r="I339" s="21"/>
      <c r="L339" s="41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</row>
    <row r="340" spans="1:25" x14ac:dyDescent="0.35">
      <c r="B340" t="s">
        <v>18</v>
      </c>
      <c r="C340" s="38"/>
      <c r="D340" s="5">
        <f t="shared" si="153"/>
        <v>0</v>
      </c>
      <c r="E340" s="38"/>
      <c r="F340" s="5">
        <f t="shared" si="154"/>
        <v>0</v>
      </c>
      <c r="G340" s="6" t="e">
        <f t="shared" si="128"/>
        <v>#DIV/0!</v>
      </c>
      <c r="H340" s="5">
        <f t="shared" si="150"/>
        <v>0</v>
      </c>
      <c r="I340" s="21"/>
      <c r="L340" s="41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</row>
    <row r="341" spans="1:25" x14ac:dyDescent="0.35">
      <c r="B341" t="s">
        <v>19</v>
      </c>
      <c r="C341" s="38"/>
      <c r="D341" s="5">
        <f t="shared" si="153"/>
        <v>0</v>
      </c>
      <c r="E341" s="38"/>
      <c r="F341" s="5">
        <f t="shared" si="154"/>
        <v>0</v>
      </c>
      <c r="G341" s="6" t="e">
        <f t="shared" si="128"/>
        <v>#DIV/0!</v>
      </c>
      <c r="H341" s="5">
        <f t="shared" si="150"/>
        <v>0</v>
      </c>
      <c r="I341" s="21"/>
      <c r="L341" s="41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</row>
    <row r="342" spans="1:25" x14ac:dyDescent="0.35">
      <c r="B342" t="s">
        <v>20</v>
      </c>
      <c r="C342" s="38"/>
      <c r="D342" s="5">
        <f t="shared" si="153"/>
        <v>0</v>
      </c>
      <c r="E342" s="38"/>
      <c r="F342" s="5">
        <f t="shared" si="154"/>
        <v>0</v>
      </c>
      <c r="G342" s="6" t="e">
        <f t="shared" si="128"/>
        <v>#DIV/0!</v>
      </c>
      <c r="H342" s="5">
        <f t="shared" si="150"/>
        <v>0</v>
      </c>
      <c r="I342" s="21"/>
      <c r="L342" s="41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</row>
    <row r="343" spans="1:25" x14ac:dyDescent="0.35">
      <c r="B343" t="s">
        <v>21</v>
      </c>
      <c r="C343" s="38"/>
      <c r="D343" s="5">
        <f t="shared" si="153"/>
        <v>0</v>
      </c>
      <c r="E343" s="38"/>
      <c r="F343" s="5">
        <f t="shared" si="154"/>
        <v>0</v>
      </c>
      <c r="G343" s="6" t="e">
        <f t="shared" si="128"/>
        <v>#DIV/0!</v>
      </c>
      <c r="H343" s="5">
        <f t="shared" si="150"/>
        <v>0</v>
      </c>
      <c r="I343" s="21"/>
      <c r="L343" s="41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</row>
    <row r="344" spans="1:25" x14ac:dyDescent="0.35">
      <c r="B344" t="s">
        <v>22</v>
      </c>
      <c r="C344" s="38"/>
      <c r="D344" s="5">
        <f t="shared" si="153"/>
        <v>0</v>
      </c>
      <c r="E344" s="38"/>
      <c r="F344" s="5">
        <f t="shared" si="154"/>
        <v>0</v>
      </c>
      <c r="G344" s="6" t="e">
        <f t="shared" si="128"/>
        <v>#DIV/0!</v>
      </c>
      <c r="H344" s="5">
        <f t="shared" si="150"/>
        <v>0</v>
      </c>
      <c r="I344" s="21"/>
      <c r="L344" s="41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</row>
    <row r="345" spans="1:25" x14ac:dyDescent="0.35">
      <c r="B345" t="s">
        <v>23</v>
      </c>
      <c r="C345" s="38"/>
      <c r="D345" s="5">
        <f t="shared" si="153"/>
        <v>0</v>
      </c>
      <c r="E345" s="38"/>
      <c r="F345" s="5">
        <f t="shared" si="154"/>
        <v>0</v>
      </c>
      <c r="G345" s="6" t="e">
        <f t="shared" si="128"/>
        <v>#DIV/0!</v>
      </c>
      <c r="H345" s="5">
        <f t="shared" si="150"/>
        <v>0</v>
      </c>
      <c r="I345" s="21"/>
      <c r="L345" s="41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</row>
    <row r="346" spans="1:25" x14ac:dyDescent="0.35">
      <c r="B346" t="s">
        <v>24</v>
      </c>
      <c r="C346" s="38"/>
      <c r="D346" s="5">
        <f t="shared" si="153"/>
        <v>0</v>
      </c>
      <c r="E346" s="38"/>
      <c r="F346" s="5">
        <f t="shared" si="154"/>
        <v>0</v>
      </c>
      <c r="G346" s="6" t="e">
        <f t="shared" si="128"/>
        <v>#DIV/0!</v>
      </c>
      <c r="H346" s="5">
        <f t="shared" si="150"/>
        <v>0</v>
      </c>
      <c r="I346" s="21"/>
      <c r="L346" s="41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</row>
    <row r="347" spans="1:25" x14ac:dyDescent="0.35">
      <c r="B347" t="s">
        <v>25</v>
      </c>
      <c r="C347" s="38"/>
      <c r="D347" s="5">
        <f t="shared" si="153"/>
        <v>0</v>
      </c>
      <c r="E347" s="38"/>
      <c r="F347" s="5">
        <f t="shared" si="154"/>
        <v>0</v>
      </c>
      <c r="G347" s="6" t="e">
        <f t="shared" ref="G347:G384" si="158">(E347-D347)/D347</f>
        <v>#DIV/0!</v>
      </c>
      <c r="H347" s="5">
        <f t="shared" si="150"/>
        <v>0</v>
      </c>
      <c r="I347" s="21"/>
      <c r="L347" s="41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</row>
    <row r="348" spans="1:25" ht="18.600000000000001" thickBot="1" x14ac:dyDescent="0.4">
      <c r="B348" t="s">
        <v>26</v>
      </c>
      <c r="C348" s="38"/>
      <c r="D348" s="5">
        <f t="shared" si="153"/>
        <v>0</v>
      </c>
      <c r="E348" s="38"/>
      <c r="F348" s="5">
        <f t="shared" si="154"/>
        <v>0</v>
      </c>
      <c r="G348" s="6" t="e">
        <f t="shared" si="158"/>
        <v>#DIV/0!</v>
      </c>
      <c r="H348" s="5">
        <f t="shared" si="150"/>
        <v>0</v>
      </c>
      <c r="I348" s="21"/>
      <c r="L348" s="41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</row>
    <row r="349" spans="1:25" x14ac:dyDescent="0.35">
      <c r="B349" t="s">
        <v>27</v>
      </c>
      <c r="C349" s="38"/>
      <c r="D349" s="5">
        <f t="shared" si="153"/>
        <v>0</v>
      </c>
      <c r="E349" s="38"/>
      <c r="F349" s="5">
        <f t="shared" si="154"/>
        <v>0</v>
      </c>
      <c r="G349" s="6" t="e">
        <f t="shared" si="158"/>
        <v>#DIV/0!</v>
      </c>
      <c r="H349" s="5">
        <f t="shared" si="150"/>
        <v>0</v>
      </c>
      <c r="I349" s="22" t="e">
        <f t="shared" ref="I349" si="159">G349</f>
        <v>#DIV/0!</v>
      </c>
      <c r="J349" s="3" t="e">
        <f t="shared" ref="J349" si="160">H349/D349/21</f>
        <v>#DIV/0!</v>
      </c>
      <c r="K349" s="3" t="e">
        <f t="shared" ref="K349" si="161">H349/D349</f>
        <v>#DIV/0!</v>
      </c>
      <c r="L349" s="41"/>
      <c r="M349" s="42" t="e">
        <f t="shared" ref="M349:M373" si="162">(L349-L337)/L337</f>
        <v>#DIV/0!</v>
      </c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</row>
    <row r="350" spans="1:25" x14ac:dyDescent="0.35">
      <c r="A350" s="19">
        <v>2055</v>
      </c>
      <c r="B350" t="s">
        <v>16</v>
      </c>
      <c r="C350" s="38"/>
      <c r="D350" s="5">
        <f t="shared" si="153"/>
        <v>0</v>
      </c>
      <c r="E350" s="38"/>
      <c r="F350" s="5">
        <f t="shared" si="154"/>
        <v>0</v>
      </c>
      <c r="G350" s="6" t="e">
        <f t="shared" si="158"/>
        <v>#DIV/0!</v>
      </c>
      <c r="H350" s="5">
        <f t="shared" si="150"/>
        <v>0</v>
      </c>
      <c r="I350" s="21"/>
      <c r="L350" s="41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</row>
    <row r="351" spans="1:25" x14ac:dyDescent="0.35">
      <c r="B351" t="s">
        <v>17</v>
      </c>
      <c r="C351" s="38"/>
      <c r="D351" s="5">
        <f t="shared" si="153"/>
        <v>0</v>
      </c>
      <c r="E351" s="38"/>
      <c r="F351" s="5">
        <f t="shared" si="154"/>
        <v>0</v>
      </c>
      <c r="G351" s="6" t="e">
        <f t="shared" si="158"/>
        <v>#DIV/0!</v>
      </c>
      <c r="H351" s="5">
        <f t="shared" si="150"/>
        <v>0</v>
      </c>
      <c r="I351" s="21"/>
      <c r="L351" s="41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</row>
    <row r="352" spans="1:25" x14ac:dyDescent="0.35">
      <c r="B352" t="s">
        <v>18</v>
      </c>
      <c r="C352" s="38"/>
      <c r="D352" s="5">
        <f t="shared" si="153"/>
        <v>0</v>
      </c>
      <c r="E352" s="38"/>
      <c r="F352" s="5">
        <f t="shared" si="154"/>
        <v>0</v>
      </c>
      <c r="G352" s="6" t="e">
        <f t="shared" si="158"/>
        <v>#DIV/0!</v>
      </c>
      <c r="H352" s="5">
        <f t="shared" si="150"/>
        <v>0</v>
      </c>
      <c r="I352" s="21"/>
      <c r="L352" s="41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</row>
    <row r="353" spans="1:25" x14ac:dyDescent="0.35">
      <c r="B353" t="s">
        <v>19</v>
      </c>
      <c r="C353" s="38"/>
      <c r="D353" s="5">
        <f t="shared" si="153"/>
        <v>0</v>
      </c>
      <c r="E353" s="38"/>
      <c r="F353" s="5">
        <f t="shared" si="154"/>
        <v>0</v>
      </c>
      <c r="G353" s="6" t="e">
        <f t="shared" si="158"/>
        <v>#DIV/0!</v>
      </c>
      <c r="H353" s="5">
        <f t="shared" si="150"/>
        <v>0</v>
      </c>
      <c r="I353" s="21"/>
      <c r="L353" s="41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</row>
    <row r="354" spans="1:25" x14ac:dyDescent="0.35">
      <c r="B354" t="s">
        <v>20</v>
      </c>
      <c r="C354" s="38"/>
      <c r="D354" s="5">
        <f t="shared" si="153"/>
        <v>0</v>
      </c>
      <c r="E354" s="38"/>
      <c r="F354" s="5">
        <f t="shared" si="154"/>
        <v>0</v>
      </c>
      <c r="G354" s="6" t="e">
        <f t="shared" si="158"/>
        <v>#DIV/0!</v>
      </c>
      <c r="H354" s="5">
        <f t="shared" si="150"/>
        <v>0</v>
      </c>
      <c r="I354" s="21"/>
      <c r="L354" s="41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</row>
    <row r="355" spans="1:25" x14ac:dyDescent="0.35">
      <c r="B355" t="s">
        <v>21</v>
      </c>
      <c r="C355" s="38"/>
      <c r="D355" s="5">
        <f t="shared" si="153"/>
        <v>0</v>
      </c>
      <c r="E355" s="38"/>
      <c r="F355" s="5">
        <f t="shared" si="154"/>
        <v>0</v>
      </c>
      <c r="G355" s="6" t="e">
        <f t="shared" si="158"/>
        <v>#DIV/0!</v>
      </c>
      <c r="H355" s="5">
        <f t="shared" si="150"/>
        <v>0</v>
      </c>
      <c r="I355" s="21"/>
      <c r="L355" s="41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</row>
    <row r="356" spans="1:25" x14ac:dyDescent="0.35">
      <c r="B356" t="s">
        <v>22</v>
      </c>
      <c r="C356" s="38"/>
      <c r="D356" s="5">
        <f t="shared" si="153"/>
        <v>0</v>
      </c>
      <c r="E356" s="38"/>
      <c r="F356" s="5">
        <f t="shared" si="154"/>
        <v>0</v>
      </c>
      <c r="G356" s="6" t="e">
        <f t="shared" si="158"/>
        <v>#DIV/0!</v>
      </c>
      <c r="H356" s="5">
        <f t="shared" si="150"/>
        <v>0</v>
      </c>
      <c r="I356" s="21"/>
      <c r="L356" s="41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</row>
    <row r="357" spans="1:25" x14ac:dyDescent="0.35">
      <c r="B357" t="s">
        <v>23</v>
      </c>
      <c r="C357" s="38"/>
      <c r="D357" s="5">
        <f t="shared" si="153"/>
        <v>0</v>
      </c>
      <c r="E357" s="38"/>
      <c r="F357" s="5">
        <f t="shared" si="154"/>
        <v>0</v>
      </c>
      <c r="G357" s="6" t="e">
        <f t="shared" si="158"/>
        <v>#DIV/0!</v>
      </c>
      <c r="H357" s="5">
        <f t="shared" si="150"/>
        <v>0</v>
      </c>
      <c r="I357" s="21"/>
      <c r="L357" s="41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</row>
    <row r="358" spans="1:25" x14ac:dyDescent="0.35">
      <c r="B358" t="s">
        <v>24</v>
      </c>
      <c r="C358" s="38"/>
      <c r="D358" s="5">
        <f t="shared" ref="D358" si="163">C358</f>
        <v>0</v>
      </c>
      <c r="E358" s="38"/>
      <c r="F358" s="5">
        <f t="shared" ref="F358" si="164">H358</f>
        <v>0</v>
      </c>
      <c r="G358" s="6" t="e">
        <f t="shared" si="158"/>
        <v>#DIV/0!</v>
      </c>
      <c r="H358" s="5">
        <f t="shared" si="150"/>
        <v>0</v>
      </c>
      <c r="I358" s="21"/>
      <c r="L358" s="41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</row>
    <row r="359" spans="1:25" x14ac:dyDescent="0.35">
      <c r="B359" t="s">
        <v>25</v>
      </c>
      <c r="C359" s="38"/>
      <c r="D359" s="5">
        <f t="shared" ref="D359:D381" si="165">D358+C359</f>
        <v>0</v>
      </c>
      <c r="E359" s="38"/>
      <c r="F359" s="5">
        <f t="shared" ref="F359:F381" si="166">E359-E358-C359</f>
        <v>0</v>
      </c>
      <c r="G359" s="6" t="e">
        <f t="shared" si="158"/>
        <v>#DIV/0!</v>
      </c>
      <c r="H359" s="5">
        <f t="shared" si="150"/>
        <v>0</v>
      </c>
      <c r="I359" s="21"/>
      <c r="L359" s="41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</row>
    <row r="360" spans="1:25" ht="18.600000000000001" thickBot="1" x14ac:dyDescent="0.4">
      <c r="B360" t="s">
        <v>26</v>
      </c>
      <c r="C360" s="38"/>
      <c r="D360" s="5">
        <f t="shared" si="165"/>
        <v>0</v>
      </c>
      <c r="E360" s="38"/>
      <c r="F360" s="5">
        <f t="shared" si="166"/>
        <v>0</v>
      </c>
      <c r="G360" s="6" t="e">
        <f t="shared" si="158"/>
        <v>#DIV/0!</v>
      </c>
      <c r="H360" s="5">
        <f t="shared" si="150"/>
        <v>0</v>
      </c>
      <c r="I360" s="21"/>
      <c r="L360" s="41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</row>
    <row r="361" spans="1:25" x14ac:dyDescent="0.35">
      <c r="B361" t="s">
        <v>27</v>
      </c>
      <c r="C361" s="38"/>
      <c r="D361" s="5">
        <f t="shared" si="165"/>
        <v>0</v>
      </c>
      <c r="E361" s="38"/>
      <c r="F361" s="5">
        <f t="shared" si="166"/>
        <v>0</v>
      </c>
      <c r="G361" s="6" t="e">
        <f t="shared" si="158"/>
        <v>#DIV/0!</v>
      </c>
      <c r="H361" s="5">
        <f t="shared" si="150"/>
        <v>0</v>
      </c>
      <c r="I361" s="22" t="e">
        <f t="shared" ref="I361" si="167">G361</f>
        <v>#DIV/0!</v>
      </c>
      <c r="J361" s="3" t="e">
        <f t="shared" ref="J361" si="168">H361/D361/22</f>
        <v>#DIV/0!</v>
      </c>
      <c r="K361" s="3" t="e">
        <f t="shared" ref="K361" si="169">H361/D361</f>
        <v>#DIV/0!</v>
      </c>
      <c r="L361" s="41"/>
      <c r="M361" s="42" t="e">
        <f t="shared" ref="M361" si="170">(L361-L349)/L349</f>
        <v>#DIV/0!</v>
      </c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</row>
    <row r="362" spans="1:25" x14ac:dyDescent="0.35">
      <c r="A362" s="19">
        <v>2056</v>
      </c>
      <c r="B362" t="s">
        <v>16</v>
      </c>
      <c r="C362" s="38"/>
      <c r="D362" s="5">
        <f t="shared" si="165"/>
        <v>0</v>
      </c>
      <c r="E362" s="38"/>
      <c r="F362" s="5">
        <f t="shared" si="166"/>
        <v>0</v>
      </c>
      <c r="G362" s="6" t="e">
        <f t="shared" si="158"/>
        <v>#DIV/0!</v>
      </c>
      <c r="H362" s="5">
        <f t="shared" si="150"/>
        <v>0</v>
      </c>
      <c r="I362" s="21"/>
      <c r="L362" s="41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</row>
    <row r="363" spans="1:25" x14ac:dyDescent="0.35">
      <c r="B363" t="s">
        <v>17</v>
      </c>
      <c r="C363" s="38"/>
      <c r="D363" s="5">
        <f t="shared" si="165"/>
        <v>0</v>
      </c>
      <c r="E363" s="38"/>
      <c r="F363" s="5">
        <f t="shared" si="166"/>
        <v>0</v>
      </c>
      <c r="G363" s="6" t="e">
        <f t="shared" si="158"/>
        <v>#DIV/0!</v>
      </c>
      <c r="H363" s="5">
        <f t="shared" si="150"/>
        <v>0</v>
      </c>
      <c r="I363" s="21"/>
      <c r="L363" s="41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</row>
    <row r="364" spans="1:25" x14ac:dyDescent="0.35">
      <c r="B364" t="s">
        <v>18</v>
      </c>
      <c r="C364" s="38"/>
      <c r="D364" s="5">
        <f t="shared" si="165"/>
        <v>0</v>
      </c>
      <c r="E364" s="38"/>
      <c r="F364" s="5">
        <f t="shared" si="166"/>
        <v>0</v>
      </c>
      <c r="G364" s="6" t="e">
        <f t="shared" si="158"/>
        <v>#DIV/0!</v>
      </c>
      <c r="H364" s="5">
        <f t="shared" si="150"/>
        <v>0</v>
      </c>
      <c r="I364" s="21"/>
      <c r="L364" s="41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</row>
    <row r="365" spans="1:25" x14ac:dyDescent="0.35">
      <c r="B365" t="s">
        <v>19</v>
      </c>
      <c r="C365" s="38"/>
      <c r="D365" s="5">
        <f t="shared" si="165"/>
        <v>0</v>
      </c>
      <c r="E365" s="38"/>
      <c r="F365" s="5">
        <f t="shared" si="166"/>
        <v>0</v>
      </c>
      <c r="G365" s="6" t="e">
        <f t="shared" si="158"/>
        <v>#DIV/0!</v>
      </c>
      <c r="H365" s="5">
        <f t="shared" si="150"/>
        <v>0</v>
      </c>
      <c r="I365" s="21"/>
      <c r="L365" s="41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</row>
    <row r="366" spans="1:25" x14ac:dyDescent="0.35">
      <c r="B366" t="s">
        <v>20</v>
      </c>
      <c r="C366" s="38"/>
      <c r="D366" s="5">
        <f t="shared" si="165"/>
        <v>0</v>
      </c>
      <c r="E366" s="38"/>
      <c r="F366" s="5">
        <f t="shared" si="166"/>
        <v>0</v>
      </c>
      <c r="G366" s="6" t="e">
        <f t="shared" si="158"/>
        <v>#DIV/0!</v>
      </c>
      <c r="H366" s="5">
        <f t="shared" si="150"/>
        <v>0</v>
      </c>
      <c r="I366" s="21"/>
      <c r="L366" s="41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</row>
    <row r="367" spans="1:25" x14ac:dyDescent="0.35">
      <c r="B367" t="s">
        <v>21</v>
      </c>
      <c r="C367" s="38"/>
      <c r="D367" s="5">
        <f t="shared" si="165"/>
        <v>0</v>
      </c>
      <c r="E367" s="38"/>
      <c r="F367" s="5">
        <f t="shared" si="166"/>
        <v>0</v>
      </c>
      <c r="G367" s="6" t="e">
        <f t="shared" si="158"/>
        <v>#DIV/0!</v>
      </c>
      <c r="H367" s="5">
        <f t="shared" si="150"/>
        <v>0</v>
      </c>
      <c r="I367" s="21"/>
      <c r="L367" s="41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</row>
    <row r="368" spans="1:25" x14ac:dyDescent="0.35">
      <c r="B368" t="s">
        <v>22</v>
      </c>
      <c r="C368" s="38"/>
      <c r="D368" s="5">
        <f t="shared" si="165"/>
        <v>0</v>
      </c>
      <c r="E368" s="38"/>
      <c r="F368" s="5">
        <f t="shared" si="166"/>
        <v>0</v>
      </c>
      <c r="G368" s="6" t="e">
        <f t="shared" si="158"/>
        <v>#DIV/0!</v>
      </c>
      <c r="H368" s="5">
        <f t="shared" si="150"/>
        <v>0</v>
      </c>
      <c r="I368" s="21"/>
      <c r="L368" s="41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</row>
    <row r="369" spans="1:25" x14ac:dyDescent="0.35">
      <c r="B369" t="s">
        <v>23</v>
      </c>
      <c r="C369" s="38"/>
      <c r="D369" s="5">
        <f t="shared" si="165"/>
        <v>0</v>
      </c>
      <c r="E369" s="38"/>
      <c r="F369" s="5">
        <f t="shared" si="166"/>
        <v>0</v>
      </c>
      <c r="G369" s="6" t="e">
        <f t="shared" si="158"/>
        <v>#DIV/0!</v>
      </c>
      <c r="H369" s="5">
        <f t="shared" si="150"/>
        <v>0</v>
      </c>
      <c r="I369" s="21"/>
      <c r="L369" s="41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</row>
    <row r="370" spans="1:25" x14ac:dyDescent="0.35">
      <c r="B370" t="s">
        <v>24</v>
      </c>
      <c r="C370" s="38"/>
      <c r="D370" s="5">
        <f t="shared" si="165"/>
        <v>0</v>
      </c>
      <c r="E370" s="38"/>
      <c r="F370" s="5">
        <f t="shared" si="166"/>
        <v>0</v>
      </c>
      <c r="G370" s="6" t="e">
        <f t="shared" si="158"/>
        <v>#DIV/0!</v>
      </c>
      <c r="H370" s="5">
        <f t="shared" si="150"/>
        <v>0</v>
      </c>
      <c r="I370" s="21"/>
      <c r="L370" s="41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</row>
    <row r="371" spans="1:25" x14ac:dyDescent="0.35">
      <c r="B371" t="s">
        <v>25</v>
      </c>
      <c r="C371" s="38"/>
      <c r="D371" s="5">
        <f t="shared" si="165"/>
        <v>0</v>
      </c>
      <c r="E371" s="38"/>
      <c r="F371" s="5">
        <f t="shared" si="166"/>
        <v>0</v>
      </c>
      <c r="G371" s="6" t="e">
        <f t="shared" si="158"/>
        <v>#DIV/0!</v>
      </c>
      <c r="H371" s="5">
        <f t="shared" si="150"/>
        <v>0</v>
      </c>
      <c r="I371" s="21"/>
      <c r="L371" s="41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</row>
    <row r="372" spans="1:25" ht="18.600000000000001" thickBot="1" x14ac:dyDescent="0.4">
      <c r="B372" t="s">
        <v>26</v>
      </c>
      <c r="C372" s="38"/>
      <c r="D372" s="5">
        <f t="shared" si="165"/>
        <v>0</v>
      </c>
      <c r="E372" s="38"/>
      <c r="F372" s="5">
        <f t="shared" si="166"/>
        <v>0</v>
      </c>
      <c r="G372" s="6" t="e">
        <f t="shared" si="158"/>
        <v>#DIV/0!</v>
      </c>
      <c r="H372" s="5">
        <f t="shared" si="150"/>
        <v>0</v>
      </c>
      <c r="I372" s="21"/>
      <c r="L372" s="41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</row>
    <row r="373" spans="1:25" x14ac:dyDescent="0.35">
      <c r="B373" t="s">
        <v>27</v>
      </c>
      <c r="C373" s="38"/>
      <c r="D373" s="5">
        <f t="shared" si="165"/>
        <v>0</v>
      </c>
      <c r="E373" s="38"/>
      <c r="F373" s="5">
        <f t="shared" si="166"/>
        <v>0</v>
      </c>
      <c r="G373" s="6" t="e">
        <f t="shared" si="158"/>
        <v>#DIV/0!</v>
      </c>
      <c r="H373" s="5">
        <f t="shared" si="150"/>
        <v>0</v>
      </c>
      <c r="I373" s="22" t="e">
        <f t="shared" ref="I373" si="171">G373</f>
        <v>#DIV/0!</v>
      </c>
      <c r="J373" s="3" t="e">
        <f t="shared" ref="J373" si="172">H373/D373/21</f>
        <v>#DIV/0!</v>
      </c>
      <c r="K373" s="3" t="e">
        <f t="shared" ref="K373" si="173">H373/D373</f>
        <v>#DIV/0!</v>
      </c>
      <c r="L373" s="41"/>
      <c r="M373" s="42" t="e">
        <f t="shared" si="162"/>
        <v>#DIV/0!</v>
      </c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</row>
    <row r="374" spans="1:25" x14ac:dyDescent="0.35">
      <c r="A374" s="19">
        <v>2057</v>
      </c>
      <c r="B374" t="s">
        <v>16</v>
      </c>
      <c r="C374" s="38"/>
      <c r="D374" s="5">
        <f t="shared" si="165"/>
        <v>0</v>
      </c>
      <c r="E374" s="38"/>
      <c r="F374" s="5">
        <f t="shared" si="166"/>
        <v>0</v>
      </c>
      <c r="G374" s="6" t="e">
        <f t="shared" si="158"/>
        <v>#DIV/0!</v>
      </c>
      <c r="H374" s="5">
        <f t="shared" si="150"/>
        <v>0</v>
      </c>
      <c r="I374" s="21"/>
      <c r="L374" s="41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</row>
    <row r="375" spans="1:25" x14ac:dyDescent="0.35">
      <c r="B375" t="s">
        <v>17</v>
      </c>
      <c r="C375" s="38"/>
      <c r="D375" s="5">
        <f t="shared" si="165"/>
        <v>0</v>
      </c>
      <c r="E375" s="38"/>
      <c r="F375" s="5">
        <f t="shared" si="166"/>
        <v>0</v>
      </c>
      <c r="G375" s="6" t="e">
        <f t="shared" si="158"/>
        <v>#DIV/0!</v>
      </c>
      <c r="H375" s="5">
        <f t="shared" si="150"/>
        <v>0</v>
      </c>
      <c r="I375" s="21"/>
      <c r="L375" s="41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</row>
    <row r="376" spans="1:25" x14ac:dyDescent="0.35">
      <c r="B376" t="s">
        <v>18</v>
      </c>
      <c r="C376" s="38"/>
      <c r="D376" s="5">
        <f t="shared" si="165"/>
        <v>0</v>
      </c>
      <c r="E376" s="38"/>
      <c r="F376" s="5">
        <f t="shared" si="166"/>
        <v>0</v>
      </c>
      <c r="G376" s="6" t="e">
        <f t="shared" si="158"/>
        <v>#DIV/0!</v>
      </c>
      <c r="H376" s="5">
        <f t="shared" si="150"/>
        <v>0</v>
      </c>
      <c r="I376" s="21"/>
      <c r="L376" s="41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</row>
    <row r="377" spans="1:25" x14ac:dyDescent="0.35">
      <c r="B377" t="s">
        <v>19</v>
      </c>
      <c r="C377" s="38"/>
      <c r="D377" s="5">
        <f t="shared" si="165"/>
        <v>0</v>
      </c>
      <c r="E377" s="38"/>
      <c r="F377" s="5">
        <f t="shared" si="166"/>
        <v>0</v>
      </c>
      <c r="G377" s="6" t="e">
        <f t="shared" si="158"/>
        <v>#DIV/0!</v>
      </c>
      <c r="H377" s="5">
        <f t="shared" si="150"/>
        <v>0</v>
      </c>
      <c r="I377" s="21"/>
      <c r="L377" s="41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</row>
    <row r="378" spans="1:25" x14ac:dyDescent="0.35">
      <c r="B378" t="s">
        <v>20</v>
      </c>
      <c r="C378" s="38"/>
      <c r="D378" s="5">
        <f t="shared" si="165"/>
        <v>0</v>
      </c>
      <c r="E378" s="38"/>
      <c r="F378" s="5">
        <f t="shared" si="166"/>
        <v>0</v>
      </c>
      <c r="G378" s="6" t="e">
        <f t="shared" si="158"/>
        <v>#DIV/0!</v>
      </c>
      <c r="H378" s="5">
        <f t="shared" si="150"/>
        <v>0</v>
      </c>
      <c r="I378" s="21"/>
      <c r="L378" s="41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</row>
    <row r="379" spans="1:25" x14ac:dyDescent="0.35">
      <c r="B379" t="s">
        <v>21</v>
      </c>
      <c r="C379" s="38"/>
      <c r="D379" s="5">
        <f t="shared" si="165"/>
        <v>0</v>
      </c>
      <c r="E379" s="38"/>
      <c r="F379" s="5">
        <f t="shared" si="166"/>
        <v>0</v>
      </c>
      <c r="G379" s="6" t="e">
        <f t="shared" si="158"/>
        <v>#DIV/0!</v>
      </c>
      <c r="H379" s="5">
        <f t="shared" si="150"/>
        <v>0</v>
      </c>
      <c r="I379" s="21"/>
      <c r="L379" s="41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</row>
    <row r="380" spans="1:25" x14ac:dyDescent="0.35">
      <c r="B380" t="s">
        <v>22</v>
      </c>
      <c r="C380" s="38"/>
      <c r="D380" s="5">
        <f t="shared" si="165"/>
        <v>0</v>
      </c>
      <c r="E380" s="38"/>
      <c r="F380" s="5">
        <f t="shared" si="166"/>
        <v>0</v>
      </c>
      <c r="G380" s="6" t="e">
        <f t="shared" si="158"/>
        <v>#DIV/0!</v>
      </c>
      <c r="H380" s="5">
        <f t="shared" si="150"/>
        <v>0</v>
      </c>
      <c r="I380" s="21"/>
      <c r="L380" s="41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</row>
    <row r="381" spans="1:25" x14ac:dyDescent="0.35">
      <c r="B381" t="s">
        <v>23</v>
      </c>
      <c r="C381" s="38"/>
      <c r="D381" s="5">
        <f t="shared" si="165"/>
        <v>0</v>
      </c>
      <c r="E381" s="38"/>
      <c r="F381" s="5">
        <f t="shared" si="166"/>
        <v>0</v>
      </c>
      <c r="G381" s="6" t="e">
        <f t="shared" si="158"/>
        <v>#DIV/0!</v>
      </c>
      <c r="H381" s="5">
        <f t="shared" si="150"/>
        <v>0</v>
      </c>
      <c r="I381" s="21"/>
      <c r="L381" s="41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</row>
    <row r="382" spans="1:25" x14ac:dyDescent="0.35">
      <c r="B382" t="s">
        <v>24</v>
      </c>
      <c r="C382" s="38"/>
      <c r="D382" s="5">
        <f t="shared" ref="D382" si="174">C382</f>
        <v>0</v>
      </c>
      <c r="E382" s="38"/>
      <c r="F382" s="5">
        <f t="shared" ref="F382" si="175">H382</f>
        <v>0</v>
      </c>
      <c r="G382" s="6" t="e">
        <f t="shared" si="158"/>
        <v>#DIV/0!</v>
      </c>
      <c r="H382" s="5">
        <f t="shared" si="150"/>
        <v>0</v>
      </c>
      <c r="I382" s="21"/>
      <c r="L382" s="41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</row>
    <row r="383" spans="1:25" x14ac:dyDescent="0.35">
      <c r="B383" t="s">
        <v>25</v>
      </c>
      <c r="C383" s="38"/>
      <c r="D383" s="5">
        <f t="shared" ref="D383:D384" si="176">D382+C383</f>
        <v>0</v>
      </c>
      <c r="E383" s="38"/>
      <c r="F383" s="5">
        <f t="shared" ref="F383:F384" si="177">E383-E382-C383</f>
        <v>0</v>
      </c>
      <c r="G383" s="6" t="e">
        <f t="shared" si="158"/>
        <v>#DIV/0!</v>
      </c>
      <c r="H383" s="5">
        <f t="shared" si="150"/>
        <v>0</v>
      </c>
      <c r="I383" s="21"/>
      <c r="L383" s="41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</row>
    <row r="384" spans="1:25" x14ac:dyDescent="0.35">
      <c r="B384" t="s">
        <v>26</v>
      </c>
      <c r="C384" s="38"/>
      <c r="D384" s="5">
        <f t="shared" si="176"/>
        <v>0</v>
      </c>
      <c r="E384" s="38"/>
      <c r="F384" s="5">
        <f t="shared" si="177"/>
        <v>0</v>
      </c>
      <c r="G384" s="6" t="e">
        <f t="shared" si="158"/>
        <v>#DIV/0!</v>
      </c>
      <c r="H384" s="5">
        <f t="shared" si="150"/>
        <v>0</v>
      </c>
      <c r="I384" s="21"/>
      <c r="L384" s="41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</row>
    <row r="385" spans="14:25" x14ac:dyDescent="0.35"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</row>
    <row r="386" spans="14:25" x14ac:dyDescent="0.35"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</row>
    <row r="387" spans="14:25" x14ac:dyDescent="0.35"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</row>
    <row r="388" spans="14:25" x14ac:dyDescent="0.35"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</row>
    <row r="389" spans="14:25" x14ac:dyDescent="0.35"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</row>
    <row r="390" spans="14:25" x14ac:dyDescent="0.35"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</row>
    <row r="391" spans="14:25" x14ac:dyDescent="0.35"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</row>
    <row r="392" spans="14:25" x14ac:dyDescent="0.35"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</row>
    <row r="393" spans="14:25" x14ac:dyDescent="0.35"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</row>
    <row r="394" spans="14:25" x14ac:dyDescent="0.35"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</row>
    <row r="395" spans="14:25" x14ac:dyDescent="0.35"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</row>
    <row r="396" spans="14:25" x14ac:dyDescent="0.35"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</row>
    <row r="397" spans="14:25" x14ac:dyDescent="0.35"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</row>
    <row r="398" spans="14:25" x14ac:dyDescent="0.35"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</row>
    <row r="399" spans="14:25" x14ac:dyDescent="0.35"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</row>
    <row r="400" spans="14:25" x14ac:dyDescent="0.35"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</row>
    <row r="401" spans="14:25" x14ac:dyDescent="0.35"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</row>
    <row r="402" spans="14:25" x14ac:dyDescent="0.35"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</row>
    <row r="403" spans="14:25" x14ac:dyDescent="0.35"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</row>
    <row r="404" spans="14:25" x14ac:dyDescent="0.35"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</row>
    <row r="405" spans="14:25" x14ac:dyDescent="0.35"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</row>
    <row r="406" spans="14:25" x14ac:dyDescent="0.35"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</row>
    <row r="407" spans="14:25" x14ac:dyDescent="0.35"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</row>
    <row r="408" spans="14:25" x14ac:dyDescent="0.35"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</row>
    <row r="409" spans="14:25" x14ac:dyDescent="0.35"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</row>
    <row r="410" spans="14:25" x14ac:dyDescent="0.35"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</row>
    <row r="411" spans="14:25" x14ac:dyDescent="0.35"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</row>
    <row r="412" spans="14:25" x14ac:dyDescent="0.35"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</row>
    <row r="413" spans="14:25" x14ac:dyDescent="0.35"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</row>
    <row r="414" spans="14:25" x14ac:dyDescent="0.35"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</row>
    <row r="415" spans="14:25" x14ac:dyDescent="0.35"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</row>
    <row r="416" spans="14:25" x14ac:dyDescent="0.35"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</row>
    <row r="417" spans="14:25" x14ac:dyDescent="0.35"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</row>
    <row r="418" spans="14:25" x14ac:dyDescent="0.35"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</row>
    <row r="419" spans="14:25" x14ac:dyDescent="0.35"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</row>
    <row r="420" spans="14:25" x14ac:dyDescent="0.35"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</row>
    <row r="421" spans="14:25" x14ac:dyDescent="0.35"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</row>
    <row r="422" spans="14:25" x14ac:dyDescent="0.35"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</row>
    <row r="423" spans="14:25" x14ac:dyDescent="0.35"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</row>
  </sheetData>
  <sheetProtection algorithmName="SHA-512" hashValue="P5Q3gNeq5PWQ/7LNtWmucufq02N5oUY8511LxE9MGzNSb0SbKtYSVrxhtOOWtgvm2qYdmM/rd/AyMeBHnYtv3A==" saltValue="H03MS6U3cD+yDSKcRbbUkQ==" spinCount="100000" sheet="1" objects="1" scenarios="1" selectLockedCells="1"/>
  <phoneticPr fontId="3" type="noConversion"/>
  <conditionalFormatting sqref="H2:H384">
    <cfRule type="colorScale" priority="1">
      <colorScale>
        <cfvo type="min"/>
        <cfvo type="max"/>
        <color rgb="FFFCFCFF"/>
        <color rgb="FF63BE7B"/>
      </colorScale>
    </cfRule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8C608-31CE-451D-9348-F5FC005EACCC}">
  <dimension ref="A1:Y165"/>
  <sheetViews>
    <sheetView zoomScale="90" zoomScaleNormal="100" workbookViewId="0">
      <pane ySplit="1" topLeftCell="A2" activePane="bottomLeft" state="frozen"/>
      <selection pane="bottomLeft" activeCell="R16" sqref="R16"/>
    </sheetView>
  </sheetViews>
  <sheetFormatPr baseColWidth="10" defaultRowHeight="15.6" x14ac:dyDescent="0.3"/>
  <cols>
    <col min="1" max="1" width="11.5546875" style="24"/>
    <col min="2" max="2" width="12" bestFit="1" customWidth="1"/>
    <col min="3" max="3" width="13.5546875" bestFit="1" customWidth="1"/>
  </cols>
  <sheetData>
    <row r="1" spans="1:25" s="20" customFormat="1" ht="18" x14ac:dyDescent="0.35">
      <c r="A1" s="66" t="s">
        <v>2</v>
      </c>
      <c r="B1" s="66" t="s">
        <v>34</v>
      </c>
      <c r="C1" s="66" t="s">
        <v>32</v>
      </c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</row>
    <row r="2" spans="1:25" x14ac:dyDescent="0.3">
      <c r="A2" s="23">
        <v>2026</v>
      </c>
      <c r="B2" s="4" t="e">
        <f>'Seguimiento anual'!I13</f>
        <v>#DIV/0!</v>
      </c>
      <c r="C2" s="4" t="e">
        <f>'Seguimiento anual'!M13</f>
        <v>#DIV/0!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spans="1:25" x14ac:dyDescent="0.3">
      <c r="A3" s="23">
        <v>2027</v>
      </c>
      <c r="B3" s="4" t="e">
        <f>'Seguimiento anual'!I25</f>
        <v>#DIV/0!</v>
      </c>
      <c r="C3" s="4" t="e">
        <f>'Seguimiento anual'!M25</f>
        <v>#DIV/0!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1:25" x14ac:dyDescent="0.3">
      <c r="A4" s="23">
        <v>2028</v>
      </c>
      <c r="B4" s="4" t="e">
        <f>'Seguimiento anual'!I37</f>
        <v>#DIV/0!</v>
      </c>
      <c r="C4" s="4" t="e">
        <f>'Seguimiento anual'!M37</f>
        <v>#DIV/0!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</row>
    <row r="5" spans="1:25" x14ac:dyDescent="0.3">
      <c r="A5" s="23">
        <v>2029</v>
      </c>
      <c r="B5" s="4" t="e">
        <f>'Seguimiento anual'!I49</f>
        <v>#DIV/0!</v>
      </c>
      <c r="C5" s="4" t="e">
        <f>'Seguimiento anual'!M49</f>
        <v>#DIV/0!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</row>
    <row r="6" spans="1:25" x14ac:dyDescent="0.3">
      <c r="A6" s="23">
        <v>2030</v>
      </c>
      <c r="B6" s="4" t="e">
        <f>'Seguimiento anual'!I61</f>
        <v>#DIV/0!</v>
      </c>
      <c r="C6" s="4" t="e">
        <f>'Seguimiento anual'!M61</f>
        <v>#DIV/0!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</row>
    <row r="7" spans="1:25" x14ac:dyDescent="0.3">
      <c r="A7" s="23">
        <v>2031</v>
      </c>
      <c r="B7" s="4" t="e">
        <f>'Seguimiento anual'!I73</f>
        <v>#DIV/0!</v>
      </c>
      <c r="C7" s="4" t="e">
        <f>'Seguimiento anual'!M73</f>
        <v>#DIV/0!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spans="1:25" x14ac:dyDescent="0.3">
      <c r="A8" s="23">
        <v>2032</v>
      </c>
      <c r="B8" s="4" t="e">
        <f>'Seguimiento anual'!I85</f>
        <v>#DIV/0!</v>
      </c>
      <c r="C8" s="4" t="e">
        <f>'Seguimiento anual'!M85</f>
        <v>#DIV/0!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spans="1:25" x14ac:dyDescent="0.3">
      <c r="A9" s="23">
        <v>2033</v>
      </c>
      <c r="B9" s="4" t="e">
        <f>'Seguimiento anual'!I97</f>
        <v>#DIV/0!</v>
      </c>
      <c r="C9" s="4" t="e">
        <f>'Seguimiento anual'!M97</f>
        <v>#DIV/0!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spans="1:25" x14ac:dyDescent="0.3">
      <c r="A10" s="23">
        <v>2034</v>
      </c>
      <c r="B10" s="4" t="e">
        <f>'Seguimiento anual'!I109</f>
        <v>#DIV/0!</v>
      </c>
      <c r="C10" s="4" t="e">
        <f>'Seguimiento anual'!M109</f>
        <v>#DIV/0!</v>
      </c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spans="1:25" x14ac:dyDescent="0.3">
      <c r="A11" s="23">
        <v>2035</v>
      </c>
      <c r="B11" s="4" t="e">
        <f>'Seguimiento anual'!I121</f>
        <v>#DIV/0!</v>
      </c>
      <c r="C11" s="4" t="e">
        <f>'Seguimiento anual'!M121</f>
        <v>#DIV/0!</v>
      </c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spans="1:25" x14ac:dyDescent="0.3">
      <c r="A12" s="23">
        <v>2036</v>
      </c>
      <c r="B12" s="4" t="e">
        <f>'Seguimiento anual'!I133</f>
        <v>#DIV/0!</v>
      </c>
      <c r="C12" s="4" t="e">
        <f>'Seguimiento anual'!M133</f>
        <v>#DIV/0!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x14ac:dyDescent="0.3">
      <c r="A13" s="23">
        <v>2037</v>
      </c>
      <c r="B13" s="4" t="e">
        <f>'Seguimiento anual'!I145</f>
        <v>#DIV/0!</v>
      </c>
      <c r="C13" s="4" t="e">
        <f>'Seguimiento anual'!M145</f>
        <v>#DIV/0!</v>
      </c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spans="1:25" x14ac:dyDescent="0.3">
      <c r="A14" s="23">
        <v>2038</v>
      </c>
      <c r="B14" s="4" t="e">
        <f>'Seguimiento anual'!I157</f>
        <v>#DIV/0!</v>
      </c>
      <c r="C14" s="4" t="e">
        <f>'Seguimiento anual'!M157</f>
        <v>#DIV/0!</v>
      </c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x14ac:dyDescent="0.3">
      <c r="A15" s="23">
        <v>2039</v>
      </c>
      <c r="B15" s="4" t="e">
        <f>'Seguimiento anual'!I169</f>
        <v>#DIV/0!</v>
      </c>
      <c r="C15" s="4" t="e">
        <f>'Seguimiento anual'!M169</f>
        <v>#DIV/0!</v>
      </c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spans="1:25" x14ac:dyDescent="0.3">
      <c r="A16" s="23">
        <v>2040</v>
      </c>
      <c r="B16" s="4" t="e">
        <f>'Seguimiento anual'!I181</f>
        <v>#DIV/0!</v>
      </c>
      <c r="C16" s="4" t="e">
        <f>'Seguimiento anual'!M181</f>
        <v>#DIV/0!</v>
      </c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spans="1:25" x14ac:dyDescent="0.3">
      <c r="A17" s="23">
        <v>2041</v>
      </c>
      <c r="B17" s="4" t="e">
        <f>'Seguimiento anual'!I193</f>
        <v>#DIV/0!</v>
      </c>
      <c r="C17" s="4" t="e">
        <f>'Seguimiento anual'!M193</f>
        <v>#DIV/0!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spans="1:25" x14ac:dyDescent="0.3">
      <c r="A18" s="23">
        <v>2042</v>
      </c>
      <c r="B18" s="4" t="e">
        <f>'Seguimiento anual'!I205</f>
        <v>#DIV/0!</v>
      </c>
      <c r="C18" s="4" t="e">
        <f>'Seguimiento anual'!M205</f>
        <v>#DIV/0!</v>
      </c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spans="1:25" x14ac:dyDescent="0.3">
      <c r="A19" s="23">
        <v>2043</v>
      </c>
      <c r="B19" s="4" t="e">
        <f>'Seguimiento anual'!I217</f>
        <v>#DIV/0!</v>
      </c>
      <c r="C19" s="4" t="e">
        <f>'Seguimiento anual'!M217</f>
        <v>#DIV/0!</v>
      </c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spans="1:25" x14ac:dyDescent="0.3">
      <c r="A20" s="23">
        <v>2044</v>
      </c>
      <c r="B20" s="4" t="e">
        <f>'Seguimiento anual'!I229</f>
        <v>#DIV/0!</v>
      </c>
      <c r="C20" s="4" t="e">
        <f>'Seguimiento anual'!M229</f>
        <v>#DIV/0!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spans="1:25" x14ac:dyDescent="0.3">
      <c r="A21" s="23">
        <v>2045</v>
      </c>
      <c r="B21" s="4" t="e">
        <f>'Seguimiento anual'!I241</f>
        <v>#DIV/0!</v>
      </c>
      <c r="C21" s="4" t="e">
        <f>'Seguimiento anual'!M241</f>
        <v>#DIV/0!</v>
      </c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x14ac:dyDescent="0.3">
      <c r="A22" s="23">
        <v>2046</v>
      </c>
      <c r="B22" s="4" t="e">
        <f>'Seguimiento anual'!I253</f>
        <v>#DIV/0!</v>
      </c>
      <c r="C22" s="4" t="e">
        <f>'Seguimiento anual'!M253</f>
        <v>#DIV/0!</v>
      </c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1:25" x14ac:dyDescent="0.3">
      <c r="A23" s="23">
        <v>2047</v>
      </c>
      <c r="B23" s="4" t="e">
        <f>'Seguimiento anual'!I265</f>
        <v>#DIV/0!</v>
      </c>
      <c r="C23" s="4" t="e">
        <f>'Seguimiento anual'!M265</f>
        <v>#DIV/0!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spans="1:25" x14ac:dyDescent="0.3">
      <c r="A24" s="23">
        <v>2048</v>
      </c>
      <c r="B24" s="4" t="e">
        <f>'Seguimiento anual'!I277</f>
        <v>#DIV/0!</v>
      </c>
      <c r="C24" s="4" t="e">
        <f>'Seguimiento anual'!M277</f>
        <v>#DIV/0!</v>
      </c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spans="1:25" x14ac:dyDescent="0.3">
      <c r="A25" s="23">
        <v>2049</v>
      </c>
      <c r="B25" s="4" t="e">
        <f>'Seguimiento anual'!I289</f>
        <v>#DIV/0!</v>
      </c>
      <c r="C25" s="4" t="e">
        <f>'Seguimiento anual'!M289</f>
        <v>#DIV/0!</v>
      </c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spans="1:25" x14ac:dyDescent="0.3">
      <c r="A26" s="23">
        <v>2050</v>
      </c>
      <c r="B26" s="4" t="e">
        <f>'Seguimiento anual'!I301</f>
        <v>#DIV/0!</v>
      </c>
      <c r="C26" s="4" t="e">
        <f>'Seguimiento anual'!M301</f>
        <v>#DIV/0!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1:25" x14ac:dyDescent="0.3">
      <c r="A27" s="23">
        <v>2051</v>
      </c>
      <c r="B27" s="4" t="e">
        <f>'Seguimiento anual'!I313</f>
        <v>#DIV/0!</v>
      </c>
      <c r="C27" s="4" t="e">
        <f>'Seguimiento anual'!M313</f>
        <v>#DIV/0!</v>
      </c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1:25" x14ac:dyDescent="0.3">
      <c r="A28" s="23">
        <v>2052</v>
      </c>
      <c r="B28" s="4" t="e">
        <f>'Seguimiento anual'!I325</f>
        <v>#DIV/0!</v>
      </c>
      <c r="C28" s="4" t="e">
        <f>'Seguimiento anual'!M325</f>
        <v>#DIV/0!</v>
      </c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x14ac:dyDescent="0.3">
      <c r="A29" s="23">
        <v>2053</v>
      </c>
      <c r="B29" s="4" t="e">
        <f>'Seguimiento anual'!I337</f>
        <v>#DIV/0!</v>
      </c>
      <c r="C29" s="4" t="e">
        <f>'Seguimiento anual'!M337</f>
        <v>#DIV/0!</v>
      </c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1:25" x14ac:dyDescent="0.3">
      <c r="A30" s="23">
        <v>2054</v>
      </c>
      <c r="B30" s="4" t="e">
        <f>'Seguimiento anual'!I349</f>
        <v>#DIV/0!</v>
      </c>
      <c r="C30" s="4" t="e">
        <f>'Seguimiento anual'!M349</f>
        <v>#DIV/0!</v>
      </c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spans="1:25" x14ac:dyDescent="0.3">
      <c r="A31" s="23">
        <v>2055</v>
      </c>
      <c r="B31" s="4" t="e">
        <f>'Seguimiento anual'!I361</f>
        <v>#DIV/0!</v>
      </c>
      <c r="C31" s="4" t="e">
        <f>'Seguimiento anual'!M361</f>
        <v>#DIV/0!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spans="1:25" x14ac:dyDescent="0.3">
      <c r="A32" s="67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spans="1:25" x14ac:dyDescent="0.3">
      <c r="A33" s="67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spans="1:25" x14ac:dyDescent="0.3">
      <c r="A34" s="67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spans="1:25" x14ac:dyDescent="0.3">
      <c r="A35" s="67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x14ac:dyDescent="0.3">
      <c r="A36" s="67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spans="1:25" x14ac:dyDescent="0.3">
      <c r="A37" s="67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spans="1:25" x14ac:dyDescent="0.3">
      <c r="A38" s="67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spans="1:25" x14ac:dyDescent="0.3">
      <c r="A39" s="67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spans="1:25" x14ac:dyDescent="0.3">
      <c r="A40" s="67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 spans="1:25" x14ac:dyDescent="0.3">
      <c r="A41" s="67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 spans="1:25" x14ac:dyDescent="0.3">
      <c r="A42" s="67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x14ac:dyDescent="0.3">
      <c r="A43" s="67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spans="1:25" x14ac:dyDescent="0.3">
      <c r="A44" s="67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x14ac:dyDescent="0.3">
      <c r="A45" s="67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spans="1:25" x14ac:dyDescent="0.3">
      <c r="A46" s="67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spans="1:25" x14ac:dyDescent="0.3">
      <c r="A47" s="67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spans="1:25" x14ac:dyDescent="0.3">
      <c r="A48" s="67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spans="1:25" x14ac:dyDescent="0.3">
      <c r="A49" s="67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spans="1:25" x14ac:dyDescent="0.3">
      <c r="A50" s="67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spans="1:25" x14ac:dyDescent="0.3">
      <c r="A51" s="67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spans="1:25" x14ac:dyDescent="0.3">
      <c r="A52" s="67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spans="1:25" x14ac:dyDescent="0.3">
      <c r="A53" s="67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spans="1:25" x14ac:dyDescent="0.3">
      <c r="A54" s="67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x14ac:dyDescent="0.3">
      <c r="A55" s="67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spans="1:25" x14ac:dyDescent="0.3">
      <c r="A56" s="67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spans="1:25" x14ac:dyDescent="0.3">
      <c r="A57" s="67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spans="1:25" x14ac:dyDescent="0.3">
      <c r="A58" s="67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spans="1:25" x14ac:dyDescent="0.3">
      <c r="A59" s="67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spans="1:25" x14ac:dyDescent="0.3">
      <c r="A60" s="67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spans="1:25" x14ac:dyDescent="0.3">
      <c r="A61" s="67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x14ac:dyDescent="0.3">
      <c r="A62" s="67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spans="1:25" x14ac:dyDescent="0.3">
      <c r="A63" s="67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spans="1:25" x14ac:dyDescent="0.3">
      <c r="A64" s="67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spans="1:25" x14ac:dyDescent="0.3">
      <c r="A65" s="67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spans="1:25" x14ac:dyDescent="0.3">
      <c r="A66" s="67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spans="1:25" x14ac:dyDescent="0.3">
      <c r="A67" s="67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spans="1:25" x14ac:dyDescent="0.3">
      <c r="A68" s="67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5" x14ac:dyDescent="0.3">
      <c r="A69" s="67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spans="1:25" x14ac:dyDescent="0.3">
      <c r="A70" s="67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spans="1:25" x14ac:dyDescent="0.3">
      <c r="A71" s="67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spans="1:25" x14ac:dyDescent="0.3">
      <c r="A72" s="67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spans="1:25" x14ac:dyDescent="0.3">
      <c r="A73" s="67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spans="1:25" x14ac:dyDescent="0.3">
      <c r="A74" s="67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 spans="1:25" x14ac:dyDescent="0.3">
      <c r="A75" s="67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5" x14ac:dyDescent="0.3">
      <c r="A76" s="67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 spans="1:25" x14ac:dyDescent="0.3">
      <c r="A77" s="67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 spans="1:25" x14ac:dyDescent="0.3">
      <c r="A78" s="67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 spans="1:25" x14ac:dyDescent="0.3">
      <c r="A79" s="67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spans="1:25" x14ac:dyDescent="0.3">
      <c r="A80" s="67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 spans="1:25" x14ac:dyDescent="0.3">
      <c r="A81" s="67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spans="1:25" x14ac:dyDescent="0.3">
      <c r="A82" s="67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spans="1:25" x14ac:dyDescent="0.3">
      <c r="A83" s="67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spans="1:25" x14ac:dyDescent="0.3">
      <c r="A84" s="67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spans="1:25" x14ac:dyDescent="0.3">
      <c r="A85" s="67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spans="1:25" x14ac:dyDescent="0.3">
      <c r="A86" s="67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spans="1:25" x14ac:dyDescent="0.3">
      <c r="A87" s="67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spans="1:25" x14ac:dyDescent="0.3">
      <c r="A88" s="67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spans="1:25" x14ac:dyDescent="0.3">
      <c r="A89" s="67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spans="1:25" x14ac:dyDescent="0.3">
      <c r="A90" s="67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spans="1:25" x14ac:dyDescent="0.3">
      <c r="A91" s="67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spans="1:25" x14ac:dyDescent="0.3">
      <c r="A92" s="67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spans="1:25" x14ac:dyDescent="0.3">
      <c r="A93" s="67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spans="1:25" x14ac:dyDescent="0.3">
      <c r="A94" s="67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spans="1:25" x14ac:dyDescent="0.3">
      <c r="A95" s="67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spans="1:25" x14ac:dyDescent="0.3">
      <c r="A96" s="67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spans="1:25" x14ac:dyDescent="0.3">
      <c r="A97" s="67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spans="1:25" x14ac:dyDescent="0.3">
      <c r="A98" s="67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spans="1:25" x14ac:dyDescent="0.3">
      <c r="A99" s="67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spans="1:25" x14ac:dyDescent="0.3">
      <c r="A100" s="67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spans="1:25" x14ac:dyDescent="0.3">
      <c r="A101" s="67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spans="1:25" x14ac:dyDescent="0.3">
      <c r="A102" s="67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spans="1:25" x14ac:dyDescent="0.3">
      <c r="A103" s="67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spans="1:25" x14ac:dyDescent="0.3">
      <c r="A104" s="67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spans="1:25" x14ac:dyDescent="0.3">
      <c r="A105" s="67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x14ac:dyDescent="0.3">
      <c r="A106" s="67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spans="1:25" x14ac:dyDescent="0.3">
      <c r="A107" s="67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spans="1:25" x14ac:dyDescent="0.3">
      <c r="A108" s="67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spans="1:25" x14ac:dyDescent="0.3">
      <c r="A109" s="67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spans="1:25" x14ac:dyDescent="0.3">
      <c r="A110" s="67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spans="1:25" x14ac:dyDescent="0.3">
      <c r="A111" s="67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 spans="1:25" x14ac:dyDescent="0.3">
      <c r="A112" s="67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spans="1:25" x14ac:dyDescent="0.3">
      <c r="A113" s="67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 spans="1:25" x14ac:dyDescent="0.3">
      <c r="A114" s="67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 spans="1:25" x14ac:dyDescent="0.3">
      <c r="A115" s="67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 spans="1:25" x14ac:dyDescent="0.3">
      <c r="A116" s="67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 spans="1:25" x14ac:dyDescent="0.3">
      <c r="A117" s="67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 spans="1:25" x14ac:dyDescent="0.3">
      <c r="A118" s="67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spans="1:25" x14ac:dyDescent="0.3">
      <c r="A119" s="67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spans="1:25" x14ac:dyDescent="0.3">
      <c r="A120" s="67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spans="1:25" x14ac:dyDescent="0.3">
      <c r="A121" s="67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spans="1:25" x14ac:dyDescent="0.3">
      <c r="A122" s="67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spans="1:25" x14ac:dyDescent="0.3">
      <c r="A123" s="67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spans="1:25" x14ac:dyDescent="0.3"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x14ac:dyDescent="0.3"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spans="1:25" x14ac:dyDescent="0.3"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spans="1:25" x14ac:dyDescent="0.3"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spans="1:25" x14ac:dyDescent="0.3"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spans="4:25" x14ac:dyDescent="0.3"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spans="4:25" x14ac:dyDescent="0.3"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spans="4:25" x14ac:dyDescent="0.3"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spans="4:25" x14ac:dyDescent="0.3"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spans="4:25" x14ac:dyDescent="0.3"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4:25" x14ac:dyDescent="0.3"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spans="4:25" x14ac:dyDescent="0.3"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spans="4:25" x14ac:dyDescent="0.3"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spans="4:25" x14ac:dyDescent="0.3"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spans="4:25" x14ac:dyDescent="0.3"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spans="4:25" x14ac:dyDescent="0.3"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spans="4:25" x14ac:dyDescent="0.3"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spans="4:25" x14ac:dyDescent="0.3"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spans="4:25" x14ac:dyDescent="0.3"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spans="4:25" x14ac:dyDescent="0.3"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spans="4:25" x14ac:dyDescent="0.3"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spans="4:25" x14ac:dyDescent="0.3"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spans="4:25" x14ac:dyDescent="0.3"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spans="4:25" x14ac:dyDescent="0.3"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spans="4:25" x14ac:dyDescent="0.3"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spans="4:25" x14ac:dyDescent="0.3"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spans="4:25" x14ac:dyDescent="0.3"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spans="4:25" x14ac:dyDescent="0.3"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spans="4:25" x14ac:dyDescent="0.3"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spans="4:25" x14ac:dyDescent="0.3"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 spans="4:25" x14ac:dyDescent="0.3"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 spans="4:25" x14ac:dyDescent="0.3"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spans="4:25" x14ac:dyDescent="0.3"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spans="4:25" x14ac:dyDescent="0.3"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spans="4:25" x14ac:dyDescent="0.3"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spans="4:25" x14ac:dyDescent="0.3"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spans="4:25" x14ac:dyDescent="0.3"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spans="4:25" x14ac:dyDescent="0.3"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spans="4:25" x14ac:dyDescent="0.3"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spans="4:25" x14ac:dyDescent="0.3"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spans="4:25" x14ac:dyDescent="0.3"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spans="4:25" x14ac:dyDescent="0.3"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</sheetData>
  <sheetProtection algorithmName="SHA-512" hashValue="5/g77I7H2ZjEciEAH+0gFUhqZ0DKl+zv4JTR5WI+YtQ+CXn3VeP+6IG/lGn94/QoJj+8on47WFQaCeiqQyhIGQ==" saltValue="53DsOtTaWPRbOHLtb4vxWQ==" spinCount="100000" sheet="1" objects="1" scenarios="1" selectLockedCell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Calculo ahorro</vt:lpstr>
      <vt:lpstr>Mi cartera </vt:lpstr>
      <vt:lpstr>Seguimiento anual</vt:lpstr>
      <vt:lpstr>Mi cartera VS World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34683</dc:creator>
  <cp:lastModifiedBy>Emilio Martínez Losa</cp:lastModifiedBy>
  <dcterms:created xsi:type="dcterms:W3CDTF">2015-06-05T18:17:20Z</dcterms:created>
  <dcterms:modified xsi:type="dcterms:W3CDTF">2025-12-04T21:29:00Z</dcterms:modified>
</cp:coreProperties>
</file>